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010" activeTab="0"/>
  </bookViews>
  <sheets>
    <sheet name="Разделы I-II" sheetId="1" r:id="rId1"/>
    <sheet name="Раздел III" sheetId="2" r:id="rId2"/>
  </sheets>
  <definedNames>
    <definedName name="_ftn1" localSheetId="0">'Разделы I-II'!#REF!</definedName>
    <definedName name="_ftn2" localSheetId="0">'Разделы I-II'!#REF!</definedName>
    <definedName name="_ftnref1" localSheetId="0">'Разделы I-II'!#REF!</definedName>
    <definedName name="_ftnref2" localSheetId="0">'Разделы I-II'!#REF!</definedName>
  </definedNames>
  <calcPr fullCalcOnLoad="1"/>
</workbook>
</file>

<file path=xl/sharedStrings.xml><?xml version="1.0" encoding="utf-8"?>
<sst xmlns="http://schemas.openxmlformats.org/spreadsheetml/2006/main" count="266" uniqueCount="165">
  <si>
    <t>Наименование показателя</t>
  </si>
  <si>
    <t>из них:</t>
  </si>
  <si>
    <t xml:space="preserve">       в том числе:</t>
  </si>
  <si>
    <t>в том числе</t>
  </si>
  <si>
    <t>в том числе: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</si>
  <si>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</si>
  <si>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</si>
  <si>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</si>
  <si>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</si>
  <si>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</si>
  <si>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План финансово - хозяйственной деятельности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</si>
  <si>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</si>
  <si>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</si>
  <si>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</si>
  <si>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</si>
  <si>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</si>
  <si>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</si>
  <si>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</si>
  <si>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</si>
  <si>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</si>
  <si>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</si>
  <si>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>Х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</si>
  <si>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</si>
  <si>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</si>
  <si>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</si>
  <si>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</si>
  <si>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</si>
  <si>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</si>
  <si>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</si>
  <si>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</si>
  <si>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</si>
  <si>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</si>
  <si>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</si>
  <si>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</si>
  <si>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</si>
  <si>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</si>
  <si>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</si>
  <si>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</si>
  <si>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</si>
  <si>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Сумма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</si>
  <si>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</si>
  <si>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</si>
  <si>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</si>
  <si>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</si>
  <si>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</si>
  <si>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</si>
  <si>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</si>
  <si>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</si>
  <si>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</si>
  <si>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</si>
  <si>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</si>
  <si>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</si>
  <si>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</si>
  <si>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</si>
  <si>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</si>
  <si>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</si>
  <si>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</si>
  <si>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</si>
  <si>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</si>
  <si>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</si>
  <si>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</si>
  <si>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</si>
  <si>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</si>
  <si>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</si>
  <si>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</si>
  <si>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</si>
  <si>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</si>
  <si>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</si>
  <si>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 xml:space="preserve">3.3.1.  по начислениям на выплаты по оплате труда </t>
  </si>
  <si>
    <t>3.3.2. 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</si>
  <si>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</si>
  <si>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</si>
  <si>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</si>
  <si>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по ОКПО</t>
  </si>
  <si>
    <t>ИНН / КПП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</si>
  <si>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</si>
  <si>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</si>
  <si>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</si>
  <si>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</si>
  <si>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</si>
  <si>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>Исполнитель</t>
  </si>
  <si>
    <t>(уполномоченное  лицо)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</si>
  <si>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</si>
  <si>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</si>
  <si>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</si>
  <si>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</si>
  <si>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</si>
  <si>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</si>
  <si>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</si>
  <si>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</si>
  <si>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</si>
  <si>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</si>
  <si>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</si>
  <si>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</si>
  <si>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</si>
  <si>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</si>
  <si>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</si>
  <si>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</si>
  <si>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(наименование должности лица, утверждающего План)</t>
  </si>
  <si>
    <r>
      <t>I. Нефинансовые активы, всего</t>
    </r>
    <r>
      <rPr>
        <sz val="12"/>
        <rFont val="Times New Roman"/>
        <family val="1"/>
      </rPr>
      <t>:</t>
    </r>
  </si>
  <si>
    <t>Вышестоящее органа, осуществляющего функции и полномочия учредителя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</si>
  <si>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</si>
  <si>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бюджетным учреждением на праве оперативного управления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</si>
  <si>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</si>
  <si>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</si>
  <si>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местного бюджета</t>
  </si>
  <si>
    <t>2.2. Дебиторская задолженность по выданным авансам, полученным за счет средств местного бюджета всего:</t>
  </si>
  <si>
    <t>3.2. Кредиторская задолженность по расчетам с поставщиками и подрядчиками за счет средств муниципального бюджета, всего:</t>
  </si>
  <si>
    <t>Код по бюджетной классификации операции сектора муниципального управления</t>
  </si>
  <si>
    <t>Пенсии, пособия, выплачиваемые организациями сектора муниципального управления</t>
  </si>
  <si>
    <t xml:space="preserve">Наименование муниципального бюджетного 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</si>
  <si>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</si>
  <si>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</si>
  <si>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>1.1.2. Стоимость имущества, приобретенного муниципальным бюджетным учреждением за счет выделенных собственником имущества учреждения средств</t>
  </si>
  <si>
    <t>1.1.3. Стоимость имущества, приобретенного муниципальным бюджетным учреждением за счет доходов, полученных от платной и иной приносящей доход деятельности</t>
  </si>
  <si>
    <t xml:space="preserve">Руководитель муниципального  бюджетного учреждения </t>
  </si>
  <si>
    <t>Главный бухгалтер муниципального бюджетного учреждения</t>
  </si>
  <si>
    <t xml:space="preserve">Юридический адрес муниципального бюджетного учреждения </t>
  </si>
  <si>
    <t>Расходы, всего:</t>
  </si>
  <si>
    <t>III. Доходы и расходы учреждения</t>
  </si>
  <si>
    <t>Доходы, всего:</t>
  </si>
  <si>
    <t>налог на имущество</t>
  </si>
  <si>
    <t>госпошлина</t>
  </si>
  <si>
    <t xml:space="preserve">Расходы по приобретению нефинансовых активов, всего </t>
  </si>
  <si>
    <t>Расходы по приобретению финансовых активов, всего</t>
  </si>
  <si>
    <t>Остаток средств на лицевом счете на начало года</t>
  </si>
  <si>
    <t>Остаток средств на лицевом счете на конец года</t>
  </si>
  <si>
    <t xml:space="preserve">I.  Сведения о деятельности муниципального бюджетного учреждения </t>
  </si>
  <si>
    <t>Утверждено плановых назначений</t>
  </si>
  <si>
    <t>Доходы и расходы учреждения по субсидиям на выполнение муниципального задания</t>
  </si>
  <si>
    <t>Доходы и расходы учреждения по субсидиям на иные цели</t>
  </si>
  <si>
    <t>Доходы и расходы учреждения по субсидиям на бюджетные инвестиции</t>
  </si>
  <si>
    <t>По услугам:</t>
  </si>
  <si>
    <t>Доходы и расходы учреждения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</si>
  <si>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Доходы и расходы учреждения от иной приносящей доход деятельности</t>
  </si>
  <si>
    <t>Доходы учреждения от реализации ценных бумаг</t>
  </si>
  <si>
    <t>Приложение № 1                                                                                                     к Порядку составления и утверждения плана финансово-хозяйственной деятельности муниципальных бюджетных учреждений, подведомственных Управлению образования администрации муниципального образования  «Устьянский муниципальный район»                                                                                         от "19" ноября 2012 года № 2438</t>
  </si>
  <si>
    <t>Дошкольное образование</t>
  </si>
  <si>
    <t>Общее образование</t>
  </si>
  <si>
    <t>Содержание и воспитание детей в интернате</t>
  </si>
  <si>
    <t>Организация подвоза обучающихся</t>
  </si>
  <si>
    <t>формирование общей культуры личности обучающихся на основе федерального компонента федерального государственного образовательного стандарта, их адаптации к жизни в обществе, создание основы для осознанного выбора и последующего освоения профессиональных образовательных программ,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жизни. создание максимально благоприятных условий для умственного , нравственного, физического, эстетического развития личности ребенка. формирование у обучающихся адекватной современному уровню знаний и уровню ступени обучения целостной картины мира,адаптация личности к жизни в обществе. развитие и совершенствование образовательного процесса, материально-технической базы, осуществление дополнительных мер соцподдержки обучающихся и работников школы.</t>
  </si>
  <si>
    <t>реализация основных общеобразовательных программ начального общего, основного общего, среднего (полного) общего образования в соответствии с федеральными государственными образовательными стандартами. Реализация программ дополнительного образования</t>
  </si>
  <si>
    <t>Муниципальное бюджетное</t>
  </si>
  <si>
    <t>образовательное учреждение</t>
  </si>
  <si>
    <t xml:space="preserve">"Бестужевская средняя </t>
  </si>
  <si>
    <t>общеобразовательная школа"</t>
  </si>
  <si>
    <t>2922004573/292201001</t>
  </si>
  <si>
    <t>Управление образования администрации муниципального образования "Устьянский муниципальный район"</t>
  </si>
  <si>
    <t>165250 п/о Бестужево Устьянский р-н</t>
  </si>
  <si>
    <t>Архангельская область деревня Веригинская дом.22</t>
  </si>
  <si>
    <t>Тетерина О.В</t>
  </si>
  <si>
    <t xml:space="preserve">                                                           Щукина Н.А</t>
  </si>
  <si>
    <t>тел. 8(818 55)73-224</t>
  </si>
  <si>
    <t>Добав 340пит д/с-80000,з/п д/с-211-677315,213-204549,школ211-978458,213-295494,минус 223отоп школ-400000,00</t>
  </si>
  <si>
    <t>прочие расходы</t>
  </si>
  <si>
    <t>Начальник Управления образования администрации муниципального образования"Устьянский муниципальный район"</t>
  </si>
  <si>
    <t>Н.А Тихомирова</t>
  </si>
  <si>
    <r>
      <t>"</t>
    </r>
    <r>
      <rPr>
        <u val="single"/>
        <sz val="10"/>
        <rFont val="Times New Roman"/>
        <family val="1"/>
      </rPr>
      <t xml:space="preserve"> 09</t>
    </r>
    <r>
      <rPr>
        <sz val="10"/>
        <rFont val="Times New Roman"/>
        <family val="1"/>
      </rPr>
      <t xml:space="preserve">" </t>
    </r>
    <r>
      <rPr>
        <u val="single"/>
        <sz val="10"/>
        <rFont val="Times New Roman"/>
        <family val="1"/>
      </rPr>
      <t xml:space="preserve"> января  </t>
    </r>
    <r>
      <rPr>
        <sz val="10"/>
        <rFont val="Times New Roman"/>
        <family val="1"/>
      </rPr>
      <t xml:space="preserve"> 2014г.</t>
    </r>
  </si>
  <si>
    <r>
      <t>на 20</t>
    </r>
    <r>
      <rPr>
        <b/>
        <u val="single"/>
        <sz val="14"/>
        <rFont val="Times New Roman"/>
        <family val="1"/>
      </rPr>
      <t>14</t>
    </r>
    <r>
      <rPr>
        <b/>
        <sz val="14"/>
        <rFont val="Times New Roman"/>
        <family val="1"/>
      </rPr>
      <t xml:space="preserve">  год </t>
    </r>
  </si>
  <si>
    <r>
      <t>"</t>
    </r>
    <r>
      <rPr>
        <b/>
        <u val="single"/>
        <sz val="11"/>
        <rFont val="Times New Roman"/>
        <family val="1"/>
      </rPr>
      <t xml:space="preserve"> 09</t>
    </r>
    <r>
      <rPr>
        <b/>
        <sz val="11"/>
        <rFont val="Times New Roman"/>
        <family val="1"/>
      </rPr>
      <t>"</t>
    </r>
    <r>
      <rPr>
        <b/>
        <u val="single"/>
        <sz val="11"/>
        <rFont val="Times New Roman"/>
        <family val="1"/>
      </rPr>
      <t xml:space="preserve">  января </t>
    </r>
    <r>
      <rPr>
        <b/>
        <sz val="11"/>
        <rFont val="Times New Roman"/>
        <family val="1"/>
      </rPr>
      <t xml:space="preserve"> 20</t>
    </r>
    <r>
      <rPr>
        <b/>
        <u val="single"/>
        <sz val="11"/>
        <rFont val="Times New Roman"/>
        <family val="1"/>
      </rPr>
      <t>14</t>
    </r>
    <r>
      <rPr>
        <b/>
        <sz val="11"/>
        <rFont val="Times New Roman"/>
        <family val="1"/>
      </rPr>
      <t>г.</t>
    </r>
  </si>
  <si>
    <t>1.3. Перечень услуг (работ), осуществляемых на платной основе: Перечень платных услуг определяется приказом директора на каждый календарный год На 2014 год платных услуг нет</t>
  </si>
  <si>
    <r>
      <t>"</t>
    </r>
    <r>
      <rPr>
        <u val="single"/>
        <sz val="10"/>
        <rFont val="Times New Roman"/>
        <family val="1"/>
      </rPr>
      <t xml:space="preserve">  09</t>
    </r>
    <r>
      <rPr>
        <sz val="10"/>
        <rFont val="Times New Roman"/>
        <family val="1"/>
      </rPr>
      <t>"</t>
    </r>
    <r>
      <rPr>
        <u val="single"/>
        <sz val="10"/>
        <rFont val="Times New Roman"/>
        <family val="1"/>
      </rPr>
      <t xml:space="preserve"> января  </t>
    </r>
    <r>
      <rPr>
        <sz val="10"/>
        <rFont val="Times New Roman"/>
        <family val="1"/>
      </rPr>
      <t xml:space="preserve"> 20</t>
    </r>
    <r>
      <rPr>
        <u val="single"/>
        <sz val="10"/>
        <rFont val="Times New Roman"/>
        <family val="1"/>
      </rPr>
      <t>14</t>
    </r>
    <r>
      <rPr>
        <sz val="10"/>
        <rFont val="Times New Roman"/>
        <family val="1"/>
      </rPr>
      <t xml:space="preserve"> г.</t>
    </r>
  </si>
  <si>
    <t>транспорт налог</t>
  </si>
  <si>
    <t>прочие налоги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</si>
</sst>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4"/>
      <name val="Times New Roman"/>
      <family val="1"/>
    </font>
    <font>
      <b/>
      <u val="single"/>
      <sz val="1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1" fillId="33" borderId="0" xfId="0" applyFont="1" applyFill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0" xfId="0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center" vertical="top" wrapText="1"/>
    </xf>
    <xf numFmtId="0" fontId="1" fillId="33" borderId="17" xfId="0" applyFont="1" applyFill="1" applyBorder="1" applyAlignment="1">
      <alignment vertical="top" wrapText="1"/>
    </xf>
    <xf numFmtId="4" fontId="10" fillId="0" borderId="12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14" fontId="10" fillId="0" borderId="12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9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1" fillId="33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right" wrapText="1"/>
    </xf>
    <xf numFmtId="0" fontId="9" fillId="0" borderId="14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8" xfId="0" applyFont="1" applyFill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33" borderId="16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vertical="top" wrapText="1"/>
    </xf>
    <xf numFmtId="0" fontId="9" fillId="33" borderId="20" xfId="0" applyFont="1" applyFill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9" fillId="33" borderId="14" xfId="0" applyFont="1" applyFill="1" applyBorder="1" applyAlignment="1">
      <alignment vertical="top" wrapText="1"/>
    </xf>
    <xf numFmtId="0" fontId="9" fillId="33" borderId="18" xfId="0" applyFont="1" applyFill="1" applyBorder="1" applyAlignment="1">
      <alignment vertical="top" wrapText="1"/>
    </xf>
    <xf numFmtId="0" fontId="10" fillId="0" borderId="10" xfId="0" applyFont="1" applyBorder="1" applyAlignment="1">
      <alignment horizontal="right" vertical="top" wrapText="1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vertical="top" wrapText="1" shrinkToFit="1"/>
    </xf>
    <xf numFmtId="0" fontId="9" fillId="0" borderId="12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16"/>
  <sheetViews>
    <sheetView tabSelected="1" zoomScaleSheetLayoutView="100" zoomScalePageLayoutView="0" workbookViewId="0" topLeftCell="A1">
      <selection activeCell="F84" sqref="F84:G84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8.375" style="2" customWidth="1"/>
    <col min="4" max="4" width="17.75390625" style="3" customWidth="1"/>
    <col min="5" max="5" width="13.375" style="2" customWidth="1"/>
    <col min="6" max="6" width="14.625" style="2" customWidth="1"/>
    <col min="7" max="7" width="16.125" style="2" customWidth="1"/>
    <col min="8" max="8" width="15.75390625" style="2" customWidth="1"/>
    <col min="9" max="9" width="15.875" style="2" customWidth="1"/>
    <col min="10" max="16384" width="9.125" style="2" customWidth="1"/>
  </cols>
  <sheetData>
    <row r="2" spans="4:7" ht="15">
      <c r="D2" s="77" t="s">
        <v>136</v>
      </c>
      <c r="E2" s="78"/>
      <c r="F2" s="78"/>
      <c r="G2" s="78"/>
    </row>
    <row r="3" spans="4:7" ht="24.75" customHeight="1">
      <c r="D3" s="78"/>
      <c r="E3" s="78"/>
      <c r="F3" s="78"/>
      <c r="G3" s="78"/>
    </row>
    <row r="4" spans="4:7" ht="24.75" customHeight="1">
      <c r="D4" s="78"/>
      <c r="E4" s="78"/>
      <c r="F4" s="78"/>
      <c r="G4" s="78"/>
    </row>
    <row r="5" spans="4:7" ht="24.75" customHeight="1">
      <c r="D5" s="78"/>
      <c r="E5" s="78"/>
      <c r="F5" s="78"/>
      <c r="G5" s="78"/>
    </row>
    <row r="6" spans="4:7" ht="25.5" customHeight="1">
      <c r="D6" s="78"/>
      <c r="E6" s="78"/>
      <c r="F6" s="78"/>
      <c r="G6" s="78"/>
    </row>
    <row r="7" spans="5:7" ht="15.75">
      <c r="E7" s="63" t="s">
        <v>7</v>
      </c>
      <c r="F7" s="63"/>
      <c r="G7" s="63"/>
    </row>
    <row r="8" spans="5:7" ht="34.5" customHeight="1">
      <c r="E8" s="65" t="s">
        <v>156</v>
      </c>
      <c r="F8" s="65"/>
      <c r="G8" s="65"/>
    </row>
    <row r="9" spans="5:7" ht="27" customHeight="1">
      <c r="E9" s="64" t="s">
        <v>98</v>
      </c>
      <c r="F9" s="64"/>
      <c r="G9" s="64"/>
    </row>
    <row r="10" spans="5:7" ht="15">
      <c r="E10" s="7"/>
      <c r="F10" s="66" t="s">
        <v>157</v>
      </c>
      <c r="G10" s="61"/>
    </row>
    <row r="11" spans="5:7" ht="15" customHeight="1">
      <c r="E11" s="15" t="s">
        <v>9</v>
      </c>
      <c r="F11" s="64" t="s">
        <v>8</v>
      </c>
      <c r="G11" s="64"/>
    </row>
    <row r="12" spans="5:7" ht="36" customHeight="1">
      <c r="E12" s="67" t="s">
        <v>158</v>
      </c>
      <c r="F12" s="67"/>
      <c r="G12" s="67"/>
    </row>
    <row r="14" spans="1:7" ht="18.75">
      <c r="A14" s="59" t="s">
        <v>10</v>
      </c>
      <c r="B14" s="59"/>
      <c r="C14" s="59"/>
      <c r="D14" s="59"/>
      <c r="E14" s="59"/>
      <c r="F14" s="59"/>
      <c r="G14" s="59"/>
    </row>
    <row r="15" spans="1:7" ht="18.75">
      <c r="A15" s="59" t="s">
        <v>159</v>
      </c>
      <c r="B15" s="59"/>
      <c r="C15" s="59"/>
      <c r="D15" s="59"/>
      <c r="E15" s="59"/>
      <c r="F15" s="59"/>
      <c r="G15" s="59"/>
    </row>
    <row r="16" spans="1:7" ht="18.75">
      <c r="A16" s="13"/>
      <c r="B16" s="13"/>
      <c r="C16" s="13"/>
      <c r="D16" s="13"/>
      <c r="E16" s="13"/>
      <c r="F16" s="16"/>
      <c r="G16" s="15" t="s">
        <v>11</v>
      </c>
    </row>
    <row r="17" spans="1:7" ht="15.75" customHeight="1">
      <c r="A17" s="13"/>
      <c r="B17" s="13"/>
      <c r="C17" s="13"/>
      <c r="D17" s="13"/>
      <c r="E17" s="13"/>
      <c r="F17" s="17" t="s">
        <v>12</v>
      </c>
      <c r="G17" s="18"/>
    </row>
    <row r="18" spans="1:7" ht="18" customHeight="1">
      <c r="A18" s="69" t="s">
        <v>160</v>
      </c>
      <c r="B18" s="69"/>
      <c r="C18" s="69"/>
      <c r="D18" s="69"/>
      <c r="E18" s="69"/>
      <c r="F18" s="35" t="s">
        <v>13</v>
      </c>
      <c r="G18" s="48">
        <v>41648</v>
      </c>
    </row>
    <row r="19" spans="1:7" ht="15.75" customHeight="1">
      <c r="A19" s="5"/>
      <c r="B19" s="5"/>
      <c r="C19" s="5"/>
      <c r="D19" s="5"/>
      <c r="E19" s="5"/>
      <c r="F19" s="17"/>
      <c r="G19" s="21"/>
    </row>
    <row r="20" spans="6:7" ht="15">
      <c r="F20" s="17"/>
      <c r="G20" s="21"/>
    </row>
    <row r="21" spans="1:7" ht="13.5" customHeight="1">
      <c r="A21" s="56" t="s">
        <v>110</v>
      </c>
      <c r="B21" s="56"/>
      <c r="C21" s="56"/>
      <c r="D21" s="60" t="s">
        <v>143</v>
      </c>
      <c r="E21" s="60"/>
      <c r="F21" s="35" t="s">
        <v>73</v>
      </c>
      <c r="G21" s="21">
        <v>49768638</v>
      </c>
    </row>
    <row r="22" spans="1:7" ht="15.75" customHeight="1">
      <c r="A22" s="56"/>
      <c r="B22" s="56"/>
      <c r="C22" s="56"/>
      <c r="D22" s="60" t="s">
        <v>144</v>
      </c>
      <c r="E22" s="60"/>
      <c r="F22" s="17"/>
      <c r="G22" s="21"/>
    </row>
    <row r="23" spans="1:7" ht="13.5" customHeight="1">
      <c r="A23" s="56"/>
      <c r="B23" s="56"/>
      <c r="C23" s="56"/>
      <c r="D23" s="60" t="s">
        <v>145</v>
      </c>
      <c r="E23" s="60"/>
      <c r="F23" s="17"/>
      <c r="G23" s="21"/>
    </row>
    <row r="24" spans="1:7" ht="14.25" customHeight="1">
      <c r="A24" s="56"/>
      <c r="B24" s="56"/>
      <c r="C24" s="56"/>
      <c r="D24" s="61" t="s">
        <v>146</v>
      </c>
      <c r="E24" s="61"/>
      <c r="F24" s="19"/>
      <c r="G24" s="49"/>
    </row>
    <row r="25" spans="1:7" ht="22.5" customHeight="1">
      <c r="A25" s="56" t="s">
        <v>74</v>
      </c>
      <c r="B25" s="56"/>
      <c r="C25" s="56"/>
      <c r="D25" s="62" t="s">
        <v>147</v>
      </c>
      <c r="E25" s="62"/>
      <c r="F25" s="20"/>
      <c r="G25" s="21"/>
    </row>
    <row r="26" spans="1:7" ht="20.25" customHeight="1">
      <c r="A26" s="56" t="s">
        <v>15</v>
      </c>
      <c r="B26" s="56"/>
      <c r="C26" s="56"/>
      <c r="D26" s="1"/>
      <c r="E26" s="1"/>
      <c r="F26" s="36" t="s">
        <v>14</v>
      </c>
      <c r="G26" s="34">
        <v>383</v>
      </c>
    </row>
    <row r="27" spans="1:7" ht="21" customHeight="1">
      <c r="A27" s="56" t="s">
        <v>100</v>
      </c>
      <c r="B27" s="56"/>
      <c r="C27" s="56"/>
      <c r="D27" s="50" t="s">
        <v>148</v>
      </c>
      <c r="E27" s="50"/>
      <c r="F27" s="50"/>
      <c r="G27" s="8"/>
    </row>
    <row r="28" spans="1:7" ht="18" customHeight="1">
      <c r="A28" s="56"/>
      <c r="B28" s="56"/>
      <c r="C28" s="56"/>
      <c r="D28" s="51"/>
      <c r="E28" s="51"/>
      <c r="F28" s="51"/>
      <c r="G28" s="8"/>
    </row>
    <row r="29" spans="1:7" ht="12.75" customHeight="1">
      <c r="A29" s="56"/>
      <c r="B29" s="56"/>
      <c r="C29" s="56"/>
      <c r="D29" s="55"/>
      <c r="E29" s="55"/>
      <c r="F29" s="55"/>
      <c r="G29" s="8"/>
    </row>
    <row r="30" spans="1:7" ht="17.25" customHeight="1">
      <c r="A30" s="56" t="s">
        <v>117</v>
      </c>
      <c r="B30" s="56"/>
      <c r="C30" s="56"/>
      <c r="D30" s="14"/>
      <c r="E30" s="14"/>
      <c r="F30" s="6"/>
      <c r="G30" s="6"/>
    </row>
    <row r="31" spans="1:7" ht="18.75" customHeight="1">
      <c r="A31" s="56"/>
      <c r="B31" s="56"/>
      <c r="C31" s="56"/>
      <c r="D31" s="54" t="s">
        <v>149</v>
      </c>
      <c r="E31" s="54"/>
      <c r="F31" s="54"/>
      <c r="G31" s="6"/>
    </row>
    <row r="32" spans="1:7" ht="12.75" customHeight="1">
      <c r="A32" s="56"/>
      <c r="B32" s="56"/>
      <c r="C32" s="56"/>
      <c r="D32" s="54" t="s">
        <v>150</v>
      </c>
      <c r="E32" s="54"/>
      <c r="F32" s="54"/>
      <c r="G32" s="6"/>
    </row>
    <row r="33" spans="1:7" ht="0.75" customHeight="1" hidden="1">
      <c r="A33" s="56"/>
      <c r="B33" s="56"/>
      <c r="C33" s="56"/>
      <c r="D33" s="54"/>
      <c r="E33" s="54"/>
      <c r="F33" s="54"/>
      <c r="G33" s="6"/>
    </row>
    <row r="34" spans="1:7" ht="20.25" customHeight="1">
      <c r="A34" s="4"/>
      <c r="B34" s="4"/>
      <c r="C34" s="1"/>
      <c r="D34" s="1"/>
      <c r="E34" s="1"/>
      <c r="F34" s="6"/>
      <c r="G34" s="6"/>
    </row>
    <row r="35" spans="1:7" ht="15" customHeight="1">
      <c r="A35" s="58" t="s">
        <v>127</v>
      </c>
      <c r="B35" s="58"/>
      <c r="C35" s="58"/>
      <c r="D35" s="58"/>
      <c r="E35" s="58"/>
      <c r="F35" s="58"/>
      <c r="G35" s="58"/>
    </row>
    <row r="36" spans="1:7" ht="24.75" customHeight="1">
      <c r="A36" s="10"/>
      <c r="B36" s="10"/>
      <c r="C36" s="10"/>
      <c r="D36" s="5"/>
      <c r="E36" s="10"/>
      <c r="F36" s="10"/>
      <c r="G36" s="10"/>
    </row>
    <row r="37" spans="1:7" ht="15" customHeight="1">
      <c r="A37" s="56" t="s">
        <v>111</v>
      </c>
      <c r="B37" s="56"/>
      <c r="C37" s="56"/>
      <c r="D37" s="56"/>
      <c r="E37" s="56"/>
      <c r="F37" s="56"/>
      <c r="G37" s="56"/>
    </row>
    <row r="38" spans="1:7" ht="99" customHeight="1">
      <c r="A38" s="70" t="s">
        <v>141</v>
      </c>
      <c r="B38" s="70"/>
      <c r="C38" s="70"/>
      <c r="D38" s="70"/>
      <c r="E38" s="70"/>
      <c r="F38" s="70"/>
      <c r="G38" s="70"/>
    </row>
    <row r="39" spans="1:7" ht="20.25" customHeight="1">
      <c r="A39" s="56" t="s">
        <v>112</v>
      </c>
      <c r="B39" s="56"/>
      <c r="C39" s="56"/>
      <c r="D39" s="56"/>
      <c r="E39" s="56"/>
      <c r="F39" s="56"/>
      <c r="G39" s="56"/>
    </row>
    <row r="40" spans="1:7" ht="45" customHeight="1">
      <c r="A40" s="70" t="s">
        <v>142</v>
      </c>
      <c r="B40" s="70"/>
      <c r="C40" s="70"/>
      <c r="D40" s="70"/>
      <c r="E40" s="70"/>
      <c r="F40" s="70"/>
      <c r="G40" s="70"/>
    </row>
    <row r="41" spans="1:7" ht="39.75" customHeight="1">
      <c r="A41" s="56" t="s">
        <v>161</v>
      </c>
      <c r="B41" s="56"/>
      <c r="C41" s="56"/>
      <c r="D41" s="56"/>
      <c r="E41" s="56"/>
      <c r="F41" s="56"/>
      <c r="G41" s="56"/>
    </row>
    <row r="42" spans="1:7" ht="21.75" customHeight="1">
      <c r="A42" s="72" t="s">
        <v>16</v>
      </c>
      <c r="B42" s="72"/>
      <c r="C42" s="72"/>
      <c r="D42" s="72"/>
      <c r="E42" s="72"/>
      <c r="F42" s="72"/>
      <c r="G42" s="72"/>
    </row>
    <row r="43" spans="1:7" ht="15" customHeight="1">
      <c r="A43" s="53" t="s">
        <v>0</v>
      </c>
      <c r="B43" s="53"/>
      <c r="C43" s="53"/>
      <c r="D43" s="53"/>
      <c r="E43" s="53"/>
      <c r="F43" s="53" t="s">
        <v>39</v>
      </c>
      <c r="G43" s="53"/>
    </row>
    <row r="44" spans="1:7" ht="17.25" customHeight="1">
      <c r="A44" s="71" t="s">
        <v>99</v>
      </c>
      <c r="B44" s="71"/>
      <c r="C44" s="71"/>
      <c r="D44" s="71"/>
      <c r="E44" s="71"/>
      <c r="F44" s="57">
        <v>35802914</v>
      </c>
      <c r="G44" s="57"/>
    </row>
    <row r="45" spans="1:7" ht="18.75" customHeight="1">
      <c r="A45" s="52" t="s">
        <v>1</v>
      </c>
      <c r="B45" s="52"/>
      <c r="C45" s="52"/>
      <c r="D45" s="52"/>
      <c r="E45" s="52"/>
      <c r="F45" s="53"/>
      <c r="G45" s="53"/>
    </row>
    <row r="46" spans="1:7" ht="36.75" customHeight="1">
      <c r="A46" s="52" t="s">
        <v>101</v>
      </c>
      <c r="B46" s="52"/>
      <c r="C46" s="52"/>
      <c r="D46" s="52"/>
      <c r="E46" s="52"/>
      <c r="F46" s="53">
        <v>25910987</v>
      </c>
      <c r="G46" s="53"/>
    </row>
    <row r="47" spans="1:7" ht="18.75" customHeight="1">
      <c r="A47" s="52" t="s">
        <v>2</v>
      </c>
      <c r="B47" s="52"/>
      <c r="C47" s="52"/>
      <c r="D47" s="52"/>
      <c r="E47" s="52"/>
      <c r="F47" s="53"/>
      <c r="G47" s="53"/>
    </row>
    <row r="48" spans="1:7" ht="45.75" customHeight="1">
      <c r="A48" s="52" t="s">
        <v>102</v>
      </c>
      <c r="B48" s="52"/>
      <c r="C48" s="52"/>
      <c r="D48" s="52"/>
      <c r="E48" s="52"/>
      <c r="F48" s="53"/>
      <c r="G48" s="53"/>
    </row>
    <row r="49" spans="1:7" ht="50.25" customHeight="1">
      <c r="A49" s="52" t="s">
        <v>113</v>
      </c>
      <c r="B49" s="52"/>
      <c r="C49" s="52"/>
      <c r="D49" s="52"/>
      <c r="E49" s="52"/>
      <c r="F49" s="73"/>
      <c r="G49" s="74"/>
    </row>
    <row r="50" spans="1:7" ht="49.5" customHeight="1">
      <c r="A50" s="52" t="s">
        <v>114</v>
      </c>
      <c r="B50" s="52"/>
      <c r="C50" s="52"/>
      <c r="D50" s="52"/>
      <c r="E50" s="52"/>
      <c r="F50" s="53"/>
      <c r="G50" s="53"/>
    </row>
    <row r="51" spans="1:7" ht="34.5" customHeight="1">
      <c r="A51" s="52" t="s">
        <v>103</v>
      </c>
      <c r="B51" s="52"/>
      <c r="C51" s="52"/>
      <c r="D51" s="52"/>
      <c r="E51" s="52"/>
      <c r="F51" s="53">
        <v>1072884</v>
      </c>
      <c r="G51" s="53"/>
    </row>
    <row r="52" spans="1:7" ht="30.75" customHeight="1">
      <c r="A52" s="52" t="s">
        <v>104</v>
      </c>
      <c r="B52" s="52"/>
      <c r="C52" s="52"/>
      <c r="D52" s="52"/>
      <c r="E52" s="52"/>
      <c r="F52" s="53">
        <v>9891926</v>
      </c>
      <c r="G52" s="53"/>
    </row>
    <row r="53" spans="1:7" ht="18.75" customHeight="1">
      <c r="A53" s="52" t="s">
        <v>2</v>
      </c>
      <c r="B53" s="52"/>
      <c r="C53" s="52"/>
      <c r="D53" s="52"/>
      <c r="E53" s="52"/>
      <c r="F53" s="53"/>
      <c r="G53" s="53"/>
    </row>
    <row r="54" spans="1:7" ht="19.5" customHeight="1">
      <c r="A54" s="52" t="s">
        <v>75</v>
      </c>
      <c r="B54" s="52"/>
      <c r="C54" s="52"/>
      <c r="D54" s="52"/>
      <c r="E54" s="52"/>
      <c r="F54" s="53">
        <v>6012557</v>
      </c>
      <c r="G54" s="53"/>
    </row>
    <row r="55" spans="1:7" ht="18.75" customHeight="1">
      <c r="A55" s="52" t="s">
        <v>19</v>
      </c>
      <c r="B55" s="52"/>
      <c r="C55" s="52"/>
      <c r="D55" s="52"/>
      <c r="E55" s="52"/>
      <c r="F55" s="53">
        <v>2890057</v>
      </c>
      <c r="G55" s="53"/>
    </row>
    <row r="56" spans="1:7" ht="16.5" customHeight="1">
      <c r="A56" s="71" t="s">
        <v>17</v>
      </c>
      <c r="B56" s="71"/>
      <c r="C56" s="71"/>
      <c r="D56" s="71"/>
      <c r="E56" s="71"/>
      <c r="F56" s="57">
        <v>-1261806</v>
      </c>
      <c r="G56" s="57"/>
    </row>
    <row r="57" spans="1:7" ht="18" customHeight="1">
      <c r="A57" s="52" t="s">
        <v>1</v>
      </c>
      <c r="B57" s="52"/>
      <c r="C57" s="52"/>
      <c r="D57" s="52"/>
      <c r="E57" s="52"/>
      <c r="F57" s="53"/>
      <c r="G57" s="53"/>
    </row>
    <row r="58" spans="1:7" ht="32.25" customHeight="1">
      <c r="A58" s="52" t="s">
        <v>105</v>
      </c>
      <c r="B58" s="52"/>
      <c r="C58" s="52"/>
      <c r="D58" s="52"/>
      <c r="E58" s="52"/>
      <c r="F58" s="53">
        <v>852932</v>
      </c>
      <c r="G58" s="53"/>
    </row>
    <row r="59" spans="1:7" ht="32.25" customHeight="1">
      <c r="A59" s="52" t="s">
        <v>106</v>
      </c>
      <c r="B59" s="52"/>
      <c r="C59" s="52"/>
      <c r="D59" s="52"/>
      <c r="E59" s="52"/>
      <c r="F59" s="53"/>
      <c r="G59" s="53"/>
    </row>
    <row r="60" spans="1:7" ht="18.75" customHeight="1">
      <c r="A60" s="52" t="s">
        <v>2</v>
      </c>
      <c r="B60" s="52"/>
      <c r="C60" s="52"/>
      <c r="D60" s="52"/>
      <c r="E60" s="52"/>
      <c r="F60" s="53"/>
      <c r="G60" s="53"/>
    </row>
    <row r="61" spans="1:7" ht="22.5" customHeight="1">
      <c r="A61" s="52" t="s">
        <v>41</v>
      </c>
      <c r="B61" s="52"/>
      <c r="C61" s="52"/>
      <c r="D61" s="52"/>
      <c r="E61" s="52"/>
      <c r="F61" s="53">
        <v>767</v>
      </c>
      <c r="G61" s="53"/>
    </row>
    <row r="62" spans="1:7" ht="24.75" customHeight="1">
      <c r="A62" s="52" t="s">
        <v>42</v>
      </c>
      <c r="B62" s="52"/>
      <c r="C62" s="52"/>
      <c r="D62" s="52"/>
      <c r="E62" s="52"/>
      <c r="F62" s="53">
        <v>-26489</v>
      </c>
      <c r="G62" s="53"/>
    </row>
    <row r="63" spans="1:7" ht="20.25" customHeight="1">
      <c r="A63" s="52" t="s">
        <v>43</v>
      </c>
      <c r="B63" s="52"/>
      <c r="C63" s="52"/>
      <c r="D63" s="52"/>
      <c r="E63" s="52"/>
      <c r="F63" s="53"/>
      <c r="G63" s="53"/>
    </row>
    <row r="64" spans="1:7" ht="20.25" customHeight="1">
      <c r="A64" s="68" t="s">
        <v>44</v>
      </c>
      <c r="B64" s="68"/>
      <c r="C64" s="68"/>
      <c r="D64" s="68"/>
      <c r="E64" s="68"/>
      <c r="F64" s="53">
        <v>-2750</v>
      </c>
      <c r="G64" s="53"/>
    </row>
    <row r="65" spans="1:7" ht="20.25" customHeight="1">
      <c r="A65" s="52" t="s">
        <v>45</v>
      </c>
      <c r="B65" s="52"/>
      <c r="C65" s="52"/>
      <c r="D65" s="52"/>
      <c r="E65" s="52"/>
      <c r="F65" s="53">
        <v>-5317</v>
      </c>
      <c r="G65" s="53"/>
    </row>
    <row r="66" spans="1:7" ht="19.5" customHeight="1">
      <c r="A66" s="52" t="s">
        <v>46</v>
      </c>
      <c r="B66" s="52"/>
      <c r="C66" s="52"/>
      <c r="D66" s="52"/>
      <c r="E66" s="52"/>
      <c r="F66" s="53">
        <v>688746</v>
      </c>
      <c r="G66" s="53"/>
    </row>
    <row r="67" spans="1:7" ht="18" customHeight="1">
      <c r="A67" s="52" t="s">
        <v>47</v>
      </c>
      <c r="B67" s="52"/>
      <c r="C67" s="52"/>
      <c r="D67" s="52"/>
      <c r="E67" s="52"/>
      <c r="F67" s="53"/>
      <c r="G67" s="53"/>
    </row>
    <row r="68" spans="1:7" ht="19.5" customHeight="1">
      <c r="A68" s="52" t="s">
        <v>48</v>
      </c>
      <c r="B68" s="52"/>
      <c r="C68" s="52"/>
      <c r="D68" s="52"/>
      <c r="E68" s="52"/>
      <c r="F68" s="53"/>
      <c r="G68" s="53"/>
    </row>
    <row r="69" spans="1:7" ht="18.75" customHeight="1">
      <c r="A69" s="52" t="s">
        <v>49</v>
      </c>
      <c r="B69" s="52"/>
      <c r="C69" s="52"/>
      <c r="D69" s="52"/>
      <c r="E69" s="52"/>
      <c r="F69" s="53">
        <v>201575</v>
      </c>
      <c r="G69" s="53"/>
    </row>
    <row r="70" spans="1:7" ht="19.5" customHeight="1">
      <c r="A70" s="52" t="s">
        <v>50</v>
      </c>
      <c r="B70" s="52"/>
      <c r="C70" s="52"/>
      <c r="D70" s="52"/>
      <c r="E70" s="52"/>
      <c r="F70" s="53">
        <v>-3600</v>
      </c>
      <c r="G70" s="53"/>
    </row>
    <row r="71" spans="1:7" ht="33" customHeight="1">
      <c r="A71" s="79" t="s">
        <v>56</v>
      </c>
      <c r="B71" s="80"/>
      <c r="C71" s="80"/>
      <c r="D71" s="80"/>
      <c r="E71" s="81"/>
      <c r="F71" s="53">
        <v>20874</v>
      </c>
      <c r="G71" s="53"/>
    </row>
    <row r="72" spans="1:7" ht="22.5" customHeight="1">
      <c r="A72" s="52" t="s">
        <v>2</v>
      </c>
      <c r="B72" s="52"/>
      <c r="C72" s="52"/>
      <c r="D72" s="52"/>
      <c r="E72" s="52"/>
      <c r="F72" s="53"/>
      <c r="G72" s="53"/>
    </row>
    <row r="73" spans="1:7" ht="19.5" customHeight="1">
      <c r="A73" s="52" t="s">
        <v>57</v>
      </c>
      <c r="B73" s="52"/>
      <c r="C73" s="52"/>
      <c r="D73" s="52"/>
      <c r="E73" s="52"/>
      <c r="F73" s="53">
        <v>2225</v>
      </c>
      <c r="G73" s="53"/>
    </row>
    <row r="74" spans="1:7" ht="21" customHeight="1">
      <c r="A74" s="52" t="s">
        <v>58</v>
      </c>
      <c r="B74" s="52"/>
      <c r="C74" s="52"/>
      <c r="D74" s="52"/>
      <c r="E74" s="52"/>
      <c r="F74" s="53"/>
      <c r="G74" s="53"/>
    </row>
    <row r="75" spans="1:7" ht="18.75" customHeight="1">
      <c r="A75" s="52" t="s">
        <v>59</v>
      </c>
      <c r="B75" s="52"/>
      <c r="C75" s="52"/>
      <c r="D75" s="52"/>
      <c r="E75" s="52"/>
      <c r="F75" s="53"/>
      <c r="G75" s="53"/>
    </row>
    <row r="76" spans="1:7" ht="31.5" customHeight="1">
      <c r="A76" s="68" t="s">
        <v>60</v>
      </c>
      <c r="B76" s="68"/>
      <c r="C76" s="68"/>
      <c r="D76" s="68"/>
      <c r="E76" s="68"/>
      <c r="F76" s="53">
        <v>0</v>
      </c>
      <c r="G76" s="53"/>
    </row>
    <row r="77" spans="1:7" ht="26.25" customHeight="1">
      <c r="A77" s="52" t="s">
        <v>61</v>
      </c>
      <c r="B77" s="52"/>
      <c r="C77" s="52"/>
      <c r="D77" s="52"/>
      <c r="E77" s="52"/>
      <c r="F77" s="53">
        <v>-150</v>
      </c>
      <c r="G77" s="53"/>
    </row>
    <row r="78" spans="1:7" ht="24.75" customHeight="1">
      <c r="A78" s="52" t="s">
        <v>62</v>
      </c>
      <c r="B78" s="52"/>
      <c r="C78" s="52"/>
      <c r="D78" s="52"/>
      <c r="E78" s="52"/>
      <c r="F78" s="53">
        <v>0</v>
      </c>
      <c r="G78" s="53"/>
    </row>
    <row r="79" spans="1:7" ht="21.75" customHeight="1">
      <c r="A79" s="52" t="s">
        <v>63</v>
      </c>
      <c r="B79" s="52"/>
      <c r="C79" s="52"/>
      <c r="D79" s="52"/>
      <c r="E79" s="52"/>
      <c r="F79" s="53"/>
      <c r="G79" s="53"/>
    </row>
    <row r="80" spans="1:7" ht="21.75" customHeight="1">
      <c r="A80" s="52" t="s">
        <v>64</v>
      </c>
      <c r="B80" s="52"/>
      <c r="C80" s="52"/>
      <c r="D80" s="52"/>
      <c r="E80" s="52"/>
      <c r="F80" s="53"/>
      <c r="G80" s="53"/>
    </row>
    <row r="81" spans="1:7" ht="30.75" customHeight="1">
      <c r="A81" s="52" t="s">
        <v>65</v>
      </c>
      <c r="B81" s="52"/>
      <c r="C81" s="52"/>
      <c r="D81" s="52"/>
      <c r="E81" s="52"/>
      <c r="F81" s="53">
        <v>18799</v>
      </c>
      <c r="G81" s="53"/>
    </row>
    <row r="82" spans="1:7" ht="21.75" customHeight="1">
      <c r="A82" s="52" t="s">
        <v>66</v>
      </c>
      <c r="B82" s="52"/>
      <c r="C82" s="52"/>
      <c r="D82" s="52"/>
      <c r="E82" s="52"/>
      <c r="F82" s="53"/>
      <c r="G82" s="53"/>
    </row>
    <row r="83" spans="1:7" ht="23.25" customHeight="1">
      <c r="A83" s="71" t="s">
        <v>18</v>
      </c>
      <c r="B83" s="71"/>
      <c r="C83" s="71"/>
      <c r="D83" s="71"/>
      <c r="E83" s="71"/>
      <c r="F83" s="57">
        <v>557889</v>
      </c>
      <c r="G83" s="57"/>
    </row>
    <row r="84" spans="1:7" ht="15.75" customHeight="1">
      <c r="A84" s="52" t="s">
        <v>1</v>
      </c>
      <c r="B84" s="52"/>
      <c r="C84" s="52"/>
      <c r="D84" s="52"/>
      <c r="E84" s="52"/>
      <c r="F84" s="53"/>
      <c r="G84" s="53"/>
    </row>
    <row r="85" spans="1:7" ht="25.5" customHeight="1">
      <c r="A85" s="52" t="s">
        <v>20</v>
      </c>
      <c r="B85" s="52"/>
      <c r="C85" s="52"/>
      <c r="D85" s="52"/>
      <c r="E85" s="52"/>
      <c r="F85" s="53"/>
      <c r="G85" s="53"/>
    </row>
    <row r="86" spans="1:7" ht="30.75" customHeight="1">
      <c r="A86" s="52" t="s">
        <v>107</v>
      </c>
      <c r="B86" s="52"/>
      <c r="C86" s="52"/>
      <c r="D86" s="52"/>
      <c r="E86" s="52"/>
      <c r="F86" s="53">
        <v>938367</v>
      </c>
      <c r="G86" s="53"/>
    </row>
    <row r="87" spans="1:7" ht="19.5" customHeight="1">
      <c r="A87" s="52" t="s">
        <v>2</v>
      </c>
      <c r="B87" s="52"/>
      <c r="C87" s="52"/>
      <c r="D87" s="52"/>
      <c r="E87" s="52"/>
      <c r="F87" s="53"/>
      <c r="G87" s="53"/>
    </row>
    <row r="88" spans="1:7" ht="25.5" customHeight="1">
      <c r="A88" s="52" t="s">
        <v>51</v>
      </c>
      <c r="B88" s="52"/>
      <c r="C88" s="52"/>
      <c r="D88" s="52"/>
      <c r="E88" s="52"/>
      <c r="F88" s="53">
        <v>-44593</v>
      </c>
      <c r="G88" s="53"/>
    </row>
    <row r="89" spans="1:7" ht="24" customHeight="1">
      <c r="A89" s="52" t="s">
        <v>52</v>
      </c>
      <c r="B89" s="52"/>
      <c r="C89" s="52"/>
      <c r="D89" s="52"/>
      <c r="E89" s="52"/>
      <c r="F89" s="53">
        <v>0</v>
      </c>
      <c r="G89" s="53"/>
    </row>
    <row r="90" spans="1:7" ht="27" customHeight="1">
      <c r="A90" s="52" t="s">
        <v>53</v>
      </c>
      <c r="B90" s="52"/>
      <c r="C90" s="52"/>
      <c r="D90" s="52"/>
      <c r="E90" s="52"/>
      <c r="F90" s="53"/>
      <c r="G90" s="53"/>
    </row>
    <row r="91" spans="1:7" ht="30" customHeight="1">
      <c r="A91" s="52" t="s">
        <v>54</v>
      </c>
      <c r="B91" s="52"/>
      <c r="C91" s="52"/>
      <c r="D91" s="52"/>
      <c r="E91" s="52"/>
      <c r="F91" s="53">
        <v>380054</v>
      </c>
      <c r="G91" s="53"/>
    </row>
    <row r="92" spans="1:7" ht="21" customHeight="1">
      <c r="A92" s="52" t="s">
        <v>55</v>
      </c>
      <c r="B92" s="52"/>
      <c r="C92" s="52"/>
      <c r="D92" s="52"/>
      <c r="E92" s="52"/>
      <c r="F92" s="53">
        <v>9990</v>
      </c>
      <c r="G92" s="53"/>
    </row>
    <row r="93" spans="1:7" ht="26.25" customHeight="1">
      <c r="A93" s="52" t="s">
        <v>82</v>
      </c>
      <c r="B93" s="52"/>
      <c r="C93" s="52"/>
      <c r="D93" s="52"/>
      <c r="E93" s="52"/>
      <c r="F93" s="53">
        <v>385577</v>
      </c>
      <c r="G93" s="53"/>
    </row>
    <row r="94" spans="1:7" ht="26.25" customHeight="1">
      <c r="A94" s="52" t="s">
        <v>83</v>
      </c>
      <c r="B94" s="52"/>
      <c r="C94" s="52"/>
      <c r="D94" s="52"/>
      <c r="E94" s="52"/>
      <c r="F94" s="53">
        <v>73008</v>
      </c>
      <c r="G94" s="53"/>
    </row>
    <row r="95" spans="1:7" ht="27" customHeight="1">
      <c r="A95" s="52" t="s">
        <v>84</v>
      </c>
      <c r="B95" s="52"/>
      <c r="C95" s="52"/>
      <c r="D95" s="52"/>
      <c r="E95" s="52"/>
      <c r="F95" s="53"/>
      <c r="G95" s="53"/>
    </row>
    <row r="96" spans="1:7" ht="24" customHeight="1">
      <c r="A96" s="52" t="s">
        <v>85</v>
      </c>
      <c r="B96" s="52"/>
      <c r="C96" s="52"/>
      <c r="D96" s="52"/>
      <c r="E96" s="52"/>
      <c r="F96" s="53"/>
      <c r="G96" s="53"/>
    </row>
    <row r="97" spans="1:7" ht="28.5" customHeight="1">
      <c r="A97" s="52" t="s">
        <v>86</v>
      </c>
      <c r="B97" s="52"/>
      <c r="C97" s="52"/>
      <c r="D97" s="52"/>
      <c r="E97" s="52"/>
      <c r="F97" s="53">
        <v>134331</v>
      </c>
      <c r="G97" s="53"/>
    </row>
    <row r="98" spans="1:7" ht="29.25" customHeight="1">
      <c r="A98" s="52" t="s">
        <v>87</v>
      </c>
      <c r="B98" s="52"/>
      <c r="C98" s="52"/>
      <c r="D98" s="52"/>
      <c r="E98" s="52"/>
      <c r="F98" s="53"/>
      <c r="G98" s="53"/>
    </row>
    <row r="99" spans="1:7" ht="26.25" customHeight="1">
      <c r="A99" s="52" t="s">
        <v>88</v>
      </c>
      <c r="B99" s="52"/>
      <c r="C99" s="52"/>
      <c r="D99" s="52"/>
      <c r="E99" s="52"/>
      <c r="F99" s="53"/>
      <c r="G99" s="53"/>
    </row>
    <row r="100" spans="1:7" ht="25.5" customHeight="1">
      <c r="A100" s="52" t="s">
        <v>89</v>
      </c>
      <c r="B100" s="52"/>
      <c r="C100" s="52"/>
      <c r="D100" s="52"/>
      <c r="E100" s="52"/>
      <c r="F100" s="53"/>
      <c r="G100" s="53"/>
    </row>
    <row r="101" spans="1:7" ht="54" customHeight="1">
      <c r="A101" s="52" t="s">
        <v>67</v>
      </c>
      <c r="B101" s="52"/>
      <c r="C101" s="52"/>
      <c r="D101" s="52"/>
      <c r="E101" s="52"/>
      <c r="F101" s="53">
        <v>-2642</v>
      </c>
      <c r="G101" s="53"/>
    </row>
    <row r="102" spans="1:7" ht="19.5" customHeight="1">
      <c r="A102" s="52" t="s">
        <v>2</v>
      </c>
      <c r="B102" s="52"/>
      <c r="C102" s="52"/>
      <c r="D102" s="52"/>
      <c r="E102" s="52"/>
      <c r="F102" s="53"/>
      <c r="G102" s="53"/>
    </row>
    <row r="103" spans="1:7" ht="23.25" customHeight="1">
      <c r="A103" s="52" t="s">
        <v>68</v>
      </c>
      <c r="B103" s="52"/>
      <c r="C103" s="52"/>
      <c r="D103" s="52"/>
      <c r="E103" s="52"/>
      <c r="F103" s="53"/>
      <c r="G103" s="53"/>
    </row>
    <row r="104" spans="1:7" ht="24" customHeight="1">
      <c r="A104" s="52" t="s">
        <v>69</v>
      </c>
      <c r="B104" s="52"/>
      <c r="C104" s="52"/>
      <c r="D104" s="52"/>
      <c r="E104" s="52"/>
      <c r="F104" s="53"/>
      <c r="G104" s="53"/>
    </row>
    <row r="105" spans="1:7" ht="22.5" customHeight="1">
      <c r="A105" s="75" t="s">
        <v>70</v>
      </c>
      <c r="B105" s="75"/>
      <c r="C105" s="75"/>
      <c r="D105" s="75"/>
      <c r="E105" s="75"/>
      <c r="F105" s="76"/>
      <c r="G105" s="76"/>
    </row>
    <row r="106" spans="1:7" ht="26.25" customHeight="1">
      <c r="A106" s="52" t="s">
        <v>71</v>
      </c>
      <c r="B106" s="52"/>
      <c r="C106" s="52"/>
      <c r="D106" s="52"/>
      <c r="E106" s="52"/>
      <c r="F106" s="53"/>
      <c r="G106" s="53"/>
    </row>
    <row r="107" spans="1:7" ht="27.75" customHeight="1">
      <c r="A107" s="52" t="s">
        <v>72</v>
      </c>
      <c r="B107" s="52"/>
      <c r="C107" s="52"/>
      <c r="D107" s="52"/>
      <c r="E107" s="52"/>
      <c r="F107" s="53"/>
      <c r="G107" s="53"/>
    </row>
    <row r="108" spans="1:7" ht="26.25" customHeight="1">
      <c r="A108" s="52" t="s">
        <v>90</v>
      </c>
      <c r="B108" s="52"/>
      <c r="C108" s="52"/>
      <c r="D108" s="52"/>
      <c r="E108" s="52"/>
      <c r="F108" s="53">
        <v>-38208</v>
      </c>
      <c r="G108" s="53"/>
    </row>
    <row r="109" spans="1:7" ht="22.5" customHeight="1">
      <c r="A109" s="52" t="s">
        <v>91</v>
      </c>
      <c r="B109" s="52"/>
      <c r="C109" s="52"/>
      <c r="D109" s="52"/>
      <c r="E109" s="52"/>
      <c r="F109" s="53">
        <v>9890</v>
      </c>
      <c r="G109" s="53"/>
    </row>
    <row r="110" spans="1:7" ht="23.25" customHeight="1">
      <c r="A110" s="52" t="s">
        <v>92</v>
      </c>
      <c r="B110" s="52"/>
      <c r="C110" s="52"/>
      <c r="D110" s="52"/>
      <c r="E110" s="52"/>
      <c r="F110" s="53"/>
      <c r="G110" s="53"/>
    </row>
    <row r="111" spans="1:7" ht="24.75" customHeight="1">
      <c r="A111" s="52" t="s">
        <v>93</v>
      </c>
      <c r="B111" s="52"/>
      <c r="C111" s="52"/>
      <c r="D111" s="52"/>
      <c r="E111" s="52"/>
      <c r="F111" s="53"/>
      <c r="G111" s="53"/>
    </row>
    <row r="112" spans="1:7" ht="19.5" customHeight="1">
      <c r="A112" s="52" t="s">
        <v>94</v>
      </c>
      <c r="B112" s="52"/>
      <c r="C112" s="52"/>
      <c r="D112" s="52"/>
      <c r="E112" s="52"/>
      <c r="F112" s="53">
        <v>25676</v>
      </c>
      <c r="G112" s="53"/>
    </row>
    <row r="113" spans="1:7" ht="19.5" customHeight="1">
      <c r="A113" s="52" t="s">
        <v>95</v>
      </c>
      <c r="B113" s="52"/>
      <c r="C113" s="52"/>
      <c r="D113" s="52"/>
      <c r="E113" s="52"/>
      <c r="F113" s="53"/>
      <c r="G113" s="53"/>
    </row>
    <row r="114" spans="1:7" ht="19.5" customHeight="1">
      <c r="A114" s="52" t="s">
        <v>96</v>
      </c>
      <c r="B114" s="52"/>
      <c r="C114" s="52"/>
      <c r="D114" s="52"/>
      <c r="E114" s="52"/>
      <c r="F114" s="53"/>
      <c r="G114" s="53"/>
    </row>
    <row r="115" spans="1:7" ht="19.5" customHeight="1">
      <c r="A115" s="52" t="s">
        <v>97</v>
      </c>
      <c r="B115" s="52"/>
      <c r="C115" s="52"/>
      <c r="D115" s="52"/>
      <c r="E115" s="52"/>
      <c r="F115" s="53"/>
      <c r="G115" s="53"/>
    </row>
    <row r="116" spans="1:7" s="6" customFormat="1" ht="18.75" customHeight="1">
      <c r="A116" s="24"/>
      <c r="B116" s="24"/>
      <c r="C116" s="24"/>
      <c r="D116" s="24"/>
      <c r="E116" s="24"/>
      <c r="F116" s="25"/>
      <c r="G116" s="25"/>
    </row>
  </sheetData>
  <sheetProtection/>
  <mergeCells count="177">
    <mergeCell ref="D2:G6"/>
    <mergeCell ref="A27:C29"/>
    <mergeCell ref="A89:E89"/>
    <mergeCell ref="A88:E88"/>
    <mergeCell ref="A87:E87"/>
    <mergeCell ref="A41:G41"/>
    <mergeCell ref="A40:G40"/>
    <mergeCell ref="F55:G55"/>
    <mergeCell ref="F64:G64"/>
    <mergeCell ref="A71:E71"/>
    <mergeCell ref="A97:E97"/>
    <mergeCell ref="A101:E101"/>
    <mergeCell ref="F114:G114"/>
    <mergeCell ref="F107:G107"/>
    <mergeCell ref="F98:G98"/>
    <mergeCell ref="F99:G99"/>
    <mergeCell ref="F108:G108"/>
    <mergeCell ref="F109:G109"/>
    <mergeCell ref="F102:G102"/>
    <mergeCell ref="F103:G103"/>
    <mergeCell ref="F113:G113"/>
    <mergeCell ref="F111:G111"/>
    <mergeCell ref="F106:G106"/>
    <mergeCell ref="A105:E105"/>
    <mergeCell ref="A104:E104"/>
    <mergeCell ref="F110:G110"/>
    <mergeCell ref="A107:E107"/>
    <mergeCell ref="F104:G104"/>
    <mergeCell ref="F105:G105"/>
    <mergeCell ref="A98:E98"/>
    <mergeCell ref="A99:E99"/>
    <mergeCell ref="F94:G94"/>
    <mergeCell ref="F95:G95"/>
    <mergeCell ref="F101:G101"/>
    <mergeCell ref="F100:G100"/>
    <mergeCell ref="F97:G97"/>
    <mergeCell ref="F96:G96"/>
    <mergeCell ref="A96:E96"/>
    <mergeCell ref="A94:E94"/>
    <mergeCell ref="F89:G89"/>
    <mergeCell ref="F90:G90"/>
    <mergeCell ref="F91:G91"/>
    <mergeCell ref="A106:E106"/>
    <mergeCell ref="A95:E95"/>
    <mergeCell ref="F77:G77"/>
    <mergeCell ref="A103:E103"/>
    <mergeCell ref="F93:G93"/>
    <mergeCell ref="A93:E93"/>
    <mergeCell ref="A100:E100"/>
    <mergeCell ref="A67:E67"/>
    <mergeCell ref="F88:G88"/>
    <mergeCell ref="F87:G87"/>
    <mergeCell ref="F86:G86"/>
    <mergeCell ref="A81:E81"/>
    <mergeCell ref="A70:E70"/>
    <mergeCell ref="A78:E78"/>
    <mergeCell ref="A86:E86"/>
    <mergeCell ref="F82:G82"/>
    <mergeCell ref="A72:E72"/>
    <mergeCell ref="A45:E45"/>
    <mergeCell ref="A83:E83"/>
    <mergeCell ref="A62:E62"/>
    <mergeCell ref="A79:E79"/>
    <mergeCell ref="A57:E57"/>
    <mergeCell ref="A56:E56"/>
    <mergeCell ref="A55:E55"/>
    <mergeCell ref="A68:E68"/>
    <mergeCell ref="A69:E69"/>
    <mergeCell ref="A65:E65"/>
    <mergeCell ref="F51:G51"/>
    <mergeCell ref="F49:G49"/>
    <mergeCell ref="A47:E47"/>
    <mergeCell ref="A46:E46"/>
    <mergeCell ref="A49:E49"/>
    <mergeCell ref="A48:E48"/>
    <mergeCell ref="A50:E50"/>
    <mergeCell ref="F48:G48"/>
    <mergeCell ref="F46:G46"/>
    <mergeCell ref="F53:G53"/>
    <mergeCell ref="F43:G43"/>
    <mergeCell ref="F45:G45"/>
    <mergeCell ref="F44:G44"/>
    <mergeCell ref="F59:G59"/>
    <mergeCell ref="A38:G38"/>
    <mergeCell ref="A43:E43"/>
    <mergeCell ref="A44:E44"/>
    <mergeCell ref="F50:G50"/>
    <mergeCell ref="A42:G42"/>
    <mergeCell ref="F63:G63"/>
    <mergeCell ref="A60:E60"/>
    <mergeCell ref="A61:E61"/>
    <mergeCell ref="A63:E63"/>
    <mergeCell ref="F58:G58"/>
    <mergeCell ref="F60:G60"/>
    <mergeCell ref="A18:E18"/>
    <mergeCell ref="A21:C24"/>
    <mergeCell ref="A54:E54"/>
    <mergeCell ref="F47:G47"/>
    <mergeCell ref="A25:C25"/>
    <mergeCell ref="A26:C26"/>
    <mergeCell ref="D21:E21"/>
    <mergeCell ref="A39:G39"/>
    <mergeCell ref="F54:G54"/>
    <mergeCell ref="A52:E52"/>
    <mergeCell ref="A53:E53"/>
    <mergeCell ref="F65:G65"/>
    <mergeCell ref="A66:E66"/>
    <mergeCell ref="F69:G69"/>
    <mergeCell ref="A76:E76"/>
    <mergeCell ref="F66:G66"/>
    <mergeCell ref="A64:E64"/>
    <mergeCell ref="F61:G61"/>
    <mergeCell ref="F62:G62"/>
    <mergeCell ref="A74:E74"/>
    <mergeCell ref="E7:G7"/>
    <mergeCell ref="E9:G9"/>
    <mergeCell ref="E8:G8"/>
    <mergeCell ref="A14:G14"/>
    <mergeCell ref="F11:G11"/>
    <mergeCell ref="F10:G10"/>
    <mergeCell ref="E12:G12"/>
    <mergeCell ref="A15:G15"/>
    <mergeCell ref="A30:C33"/>
    <mergeCell ref="A112:E112"/>
    <mergeCell ref="F74:G74"/>
    <mergeCell ref="D22:E22"/>
    <mergeCell ref="D23:E23"/>
    <mergeCell ref="D24:E24"/>
    <mergeCell ref="D25:E25"/>
    <mergeCell ref="F57:G57"/>
    <mergeCell ref="F56:G56"/>
    <mergeCell ref="A35:G35"/>
    <mergeCell ref="F68:G68"/>
    <mergeCell ref="A59:E59"/>
    <mergeCell ref="F71:G71"/>
    <mergeCell ref="F72:G72"/>
    <mergeCell ref="F73:G73"/>
    <mergeCell ref="F70:G70"/>
    <mergeCell ref="F52:G52"/>
    <mergeCell ref="A58:E58"/>
    <mergeCell ref="F67:G67"/>
    <mergeCell ref="A114:E114"/>
    <mergeCell ref="A109:E109"/>
    <mergeCell ref="A110:E110"/>
    <mergeCell ref="A111:E111"/>
    <mergeCell ref="A113:E113"/>
    <mergeCell ref="A90:E90"/>
    <mergeCell ref="A92:E92"/>
    <mergeCell ref="A91:E91"/>
    <mergeCell ref="A108:E108"/>
    <mergeCell ref="A102:E102"/>
    <mergeCell ref="F75:G75"/>
    <mergeCell ref="F79:G79"/>
    <mergeCell ref="F81:G81"/>
    <mergeCell ref="A75:E75"/>
    <mergeCell ref="F78:G78"/>
    <mergeCell ref="A80:E80"/>
    <mergeCell ref="A115:E115"/>
    <mergeCell ref="F115:G115"/>
    <mergeCell ref="A82:E82"/>
    <mergeCell ref="A77:E77"/>
    <mergeCell ref="F83:G83"/>
    <mergeCell ref="F112:G112"/>
    <mergeCell ref="F80:G80"/>
    <mergeCell ref="A84:E84"/>
    <mergeCell ref="F92:G92"/>
    <mergeCell ref="F84:G84"/>
    <mergeCell ref="D27:F28"/>
    <mergeCell ref="A73:E73"/>
    <mergeCell ref="F85:G85"/>
    <mergeCell ref="D32:F33"/>
    <mergeCell ref="D31:F31"/>
    <mergeCell ref="D29:F29"/>
    <mergeCell ref="A51:E51"/>
    <mergeCell ref="A37:G37"/>
    <mergeCell ref="F76:G76"/>
    <mergeCell ref="A85:E85"/>
  </mergeCells>
  <printOptions/>
  <pageMargins left="0.61" right="0.3937007874015748" top="0.44" bottom="0.3937007874015748" header="0.35" footer="0.2755905511811024"/>
  <pageSetup horizontalDpi="600" verticalDpi="600" orientation="portrait" paperSize="9" scale="99" r:id="rId1"/>
  <rowBreaks count="2" manualBreakCount="2">
    <brk id="41" max="255" man="1"/>
    <brk id="11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="110" zoomScaleNormal="110" zoomScalePageLayoutView="0" workbookViewId="0" topLeftCell="A1">
      <selection activeCell="F40" sqref="F40"/>
    </sheetView>
  </sheetViews>
  <sheetFormatPr defaultColWidth="9.00390625" defaultRowHeight="12.75"/>
  <cols>
    <col min="2" max="2" width="15.375" style="0" customWidth="1"/>
    <col min="3" max="3" width="13.00390625" style="0" customWidth="1"/>
    <col min="4" max="4" width="9.75390625" style="0" customWidth="1"/>
    <col min="5" max="5" width="12.75390625" style="0" customWidth="1"/>
    <col min="6" max="6" width="16.625" style="0" customWidth="1"/>
    <col min="7" max="7" width="12.875" style="0" customWidth="1"/>
    <col min="8" max="8" width="14.00390625" style="0" customWidth="1"/>
    <col min="9" max="9" width="14.375" style="0" customWidth="1"/>
    <col min="10" max="10" width="13.625" style="0" customWidth="1"/>
    <col min="11" max="11" width="13.25390625" style="0" customWidth="1"/>
  </cols>
  <sheetData>
    <row r="1" spans="1:10" s="2" customFormat="1" ht="18" customHeight="1">
      <c r="A1" s="105" t="s">
        <v>119</v>
      </c>
      <c r="B1" s="105"/>
      <c r="C1" s="105"/>
      <c r="D1" s="105"/>
      <c r="E1" s="105"/>
      <c r="F1" s="105"/>
      <c r="G1" s="105"/>
      <c r="H1" s="106"/>
      <c r="I1" s="106"/>
      <c r="J1" s="106"/>
    </row>
    <row r="2" spans="1:7" s="6" customFormat="1" ht="10.5" customHeight="1">
      <c r="A2" s="32"/>
      <c r="B2" s="32"/>
      <c r="C2" s="32"/>
      <c r="D2" s="32"/>
      <c r="E2" s="32"/>
      <c r="F2" s="32"/>
      <c r="G2" s="32"/>
    </row>
    <row r="3" spans="1:11" s="2" customFormat="1" ht="15.75">
      <c r="A3" s="53" t="s">
        <v>0</v>
      </c>
      <c r="B3" s="53"/>
      <c r="C3" s="53"/>
      <c r="D3" s="111" t="s">
        <v>108</v>
      </c>
      <c r="E3" s="53" t="s">
        <v>128</v>
      </c>
      <c r="F3" s="73" t="s">
        <v>3</v>
      </c>
      <c r="G3" s="107"/>
      <c r="H3" s="90"/>
      <c r="I3" s="90"/>
      <c r="J3" s="90"/>
      <c r="K3" s="91"/>
    </row>
    <row r="4" spans="1:11" s="2" customFormat="1" ht="180.75" customHeight="1">
      <c r="A4" s="53"/>
      <c r="B4" s="53"/>
      <c r="C4" s="53"/>
      <c r="D4" s="111"/>
      <c r="E4" s="53"/>
      <c r="F4" s="21" t="s">
        <v>133</v>
      </c>
      <c r="G4" s="22" t="s">
        <v>129</v>
      </c>
      <c r="H4" s="39" t="s">
        <v>130</v>
      </c>
      <c r="I4" s="40" t="s">
        <v>131</v>
      </c>
      <c r="J4" s="39" t="s">
        <v>134</v>
      </c>
      <c r="K4" s="39" t="s">
        <v>135</v>
      </c>
    </row>
    <row r="5" spans="1:11" s="2" customFormat="1" ht="33" customHeight="1">
      <c r="A5" s="100" t="s">
        <v>125</v>
      </c>
      <c r="B5" s="100"/>
      <c r="C5" s="100"/>
      <c r="D5" s="22" t="s">
        <v>21</v>
      </c>
      <c r="E5" s="44">
        <f>SUM(F5:J5)</f>
        <v>90761.51</v>
      </c>
      <c r="F5" s="44">
        <v>0</v>
      </c>
      <c r="G5" s="44">
        <v>600</v>
      </c>
      <c r="H5" s="44">
        <v>880.86</v>
      </c>
      <c r="I5" s="44">
        <v>0</v>
      </c>
      <c r="J5" s="44">
        <v>89280.65</v>
      </c>
      <c r="K5" s="44">
        <v>0</v>
      </c>
    </row>
    <row r="6" spans="1:11" s="2" customFormat="1" ht="19.5" customHeight="1">
      <c r="A6" s="108" t="s">
        <v>120</v>
      </c>
      <c r="B6" s="108"/>
      <c r="C6" s="108"/>
      <c r="D6" s="22" t="s">
        <v>21</v>
      </c>
      <c r="E6" s="44">
        <f>F6+G6+H6+I6+J6+K6</f>
        <v>42973049.93</v>
      </c>
      <c r="F6" s="44">
        <f>F9+F10+F11+F12</f>
        <v>0</v>
      </c>
      <c r="G6" s="44">
        <v>38941394</v>
      </c>
      <c r="H6" s="44">
        <v>1760721.93</v>
      </c>
      <c r="I6" s="44">
        <v>0</v>
      </c>
      <c r="J6" s="44">
        <v>2270934</v>
      </c>
      <c r="K6" s="44">
        <v>0</v>
      </c>
    </row>
    <row r="7" spans="1:11" s="2" customFormat="1" ht="19.5" customHeight="1">
      <c r="A7" s="101" t="s">
        <v>132</v>
      </c>
      <c r="B7" s="109"/>
      <c r="C7" s="110"/>
      <c r="D7" s="22" t="s">
        <v>21</v>
      </c>
      <c r="E7" s="44">
        <f>F7+G7</f>
        <v>0</v>
      </c>
      <c r="F7" s="44"/>
      <c r="G7" s="44">
        <v>0</v>
      </c>
      <c r="H7" s="44" t="s">
        <v>21</v>
      </c>
      <c r="I7" s="44" t="s">
        <v>21</v>
      </c>
      <c r="J7" s="44" t="s">
        <v>21</v>
      </c>
      <c r="K7" s="44" t="s">
        <v>21</v>
      </c>
    </row>
    <row r="8" spans="1:11" s="2" customFormat="1" ht="19.5" customHeight="1">
      <c r="A8" s="101" t="s">
        <v>4</v>
      </c>
      <c r="B8" s="109"/>
      <c r="C8" s="110"/>
      <c r="D8" s="22" t="s">
        <v>21</v>
      </c>
      <c r="E8" s="44"/>
      <c r="F8" s="44"/>
      <c r="G8" s="44"/>
      <c r="H8" s="44" t="s">
        <v>21</v>
      </c>
      <c r="I8" s="44" t="s">
        <v>21</v>
      </c>
      <c r="J8" s="44" t="s">
        <v>21</v>
      </c>
      <c r="K8" s="44" t="s">
        <v>21</v>
      </c>
    </row>
    <row r="9" spans="1:11" s="2" customFormat="1" ht="19.5" customHeight="1">
      <c r="A9" s="83" t="s">
        <v>137</v>
      </c>
      <c r="B9" s="84"/>
      <c r="C9" s="85"/>
      <c r="D9" s="22" t="s">
        <v>21</v>
      </c>
      <c r="E9" s="44">
        <f>F9+G9</f>
        <v>8323702.44</v>
      </c>
      <c r="F9" s="44"/>
      <c r="G9" s="44">
        <v>8323702.44</v>
      </c>
      <c r="H9" s="44" t="s">
        <v>21</v>
      </c>
      <c r="I9" s="44" t="s">
        <v>21</v>
      </c>
      <c r="J9" s="44" t="s">
        <v>21</v>
      </c>
      <c r="K9" s="44" t="s">
        <v>21</v>
      </c>
    </row>
    <row r="10" spans="1:11" s="2" customFormat="1" ht="19.5" customHeight="1">
      <c r="A10" s="83" t="s">
        <v>138</v>
      </c>
      <c r="B10" s="84"/>
      <c r="C10" s="85"/>
      <c r="D10" s="22" t="s">
        <v>21</v>
      </c>
      <c r="E10" s="44">
        <f>F10+G10</f>
        <v>30139892.56</v>
      </c>
      <c r="F10" s="44"/>
      <c r="G10" s="44">
        <v>30139892.56</v>
      </c>
      <c r="H10" s="44" t="s">
        <v>21</v>
      </c>
      <c r="I10" s="44" t="s">
        <v>21</v>
      </c>
      <c r="J10" s="44" t="s">
        <v>21</v>
      </c>
      <c r="K10" s="44" t="s">
        <v>21</v>
      </c>
    </row>
    <row r="11" spans="1:11" s="2" customFormat="1" ht="31.5" customHeight="1">
      <c r="A11" s="83" t="s">
        <v>139</v>
      </c>
      <c r="B11" s="84"/>
      <c r="C11" s="85"/>
      <c r="D11" s="22" t="s">
        <v>21</v>
      </c>
      <c r="E11" s="44">
        <f>F11+G11</f>
        <v>0</v>
      </c>
      <c r="F11" s="44"/>
      <c r="G11" s="44">
        <v>0</v>
      </c>
      <c r="H11" s="44" t="s">
        <v>21</v>
      </c>
      <c r="I11" s="44" t="s">
        <v>21</v>
      </c>
      <c r="J11" s="44" t="s">
        <v>21</v>
      </c>
      <c r="K11" s="44" t="s">
        <v>21</v>
      </c>
    </row>
    <row r="12" spans="1:11" s="2" customFormat="1" ht="19.5" customHeight="1">
      <c r="A12" s="83" t="s">
        <v>140</v>
      </c>
      <c r="B12" s="84"/>
      <c r="C12" s="85"/>
      <c r="D12" s="22" t="s">
        <v>21</v>
      </c>
      <c r="E12" s="44">
        <f>F12+G12</f>
        <v>477799</v>
      </c>
      <c r="F12" s="44"/>
      <c r="G12" s="44">
        <v>477799</v>
      </c>
      <c r="H12" s="44" t="s">
        <v>21</v>
      </c>
      <c r="I12" s="44" t="s">
        <v>21</v>
      </c>
      <c r="J12" s="44" t="s">
        <v>21</v>
      </c>
      <c r="K12" s="44" t="s">
        <v>21</v>
      </c>
    </row>
    <row r="13" spans="1:11" s="11" customFormat="1" ht="20.25" customHeight="1">
      <c r="A13" s="108" t="s">
        <v>118</v>
      </c>
      <c r="B13" s="108"/>
      <c r="C13" s="108"/>
      <c r="D13" s="23">
        <v>900</v>
      </c>
      <c r="E13" s="45">
        <f>E15+E20+E28+E31+E35+E42+E48</f>
        <v>42973049.93</v>
      </c>
      <c r="F13" s="45">
        <f>F15+F20+F28+F31+F35+F42+F48</f>
        <v>0</v>
      </c>
      <c r="G13" s="45">
        <f>SUM(G15+G20+G31+G35+G42)</f>
        <v>38941394</v>
      </c>
      <c r="H13" s="45">
        <f>SUM(H15+H20+H31+H35+H42)</f>
        <v>1760721.9300000002</v>
      </c>
      <c r="I13" s="45">
        <f>I15+I20+I28+I31+I35+I42+I48</f>
        <v>0</v>
      </c>
      <c r="J13" s="45">
        <f>SUM(J15+J20+J31+J35+J42)</f>
        <v>2270934</v>
      </c>
      <c r="K13" s="44" t="s">
        <v>21</v>
      </c>
    </row>
    <row r="14" spans="1:11" s="2" customFormat="1" ht="14.25" customHeight="1">
      <c r="A14" s="100" t="s">
        <v>4</v>
      </c>
      <c r="B14" s="100"/>
      <c r="C14" s="100"/>
      <c r="D14" s="22"/>
      <c r="E14" s="44"/>
      <c r="F14" s="44"/>
      <c r="G14" s="44"/>
      <c r="H14" s="44"/>
      <c r="I14" s="46"/>
      <c r="J14" s="44"/>
      <c r="K14" s="44" t="s">
        <v>21</v>
      </c>
    </row>
    <row r="15" spans="1:11" s="2" customFormat="1" ht="34.5" customHeight="1">
      <c r="A15" s="113" t="s">
        <v>76</v>
      </c>
      <c r="B15" s="113"/>
      <c r="C15" s="113"/>
      <c r="D15" s="27">
        <v>210</v>
      </c>
      <c r="E15" s="44">
        <f aca="true" t="shared" si="0" ref="E15:J15">E17+E18+E19</f>
        <v>34527158</v>
      </c>
      <c r="F15" s="44">
        <f t="shared" si="0"/>
        <v>0</v>
      </c>
      <c r="G15" s="44">
        <f>SUM(G17:G19)</f>
        <v>33438183</v>
      </c>
      <c r="H15" s="44">
        <f t="shared" si="0"/>
        <v>1088975</v>
      </c>
      <c r="I15" s="44">
        <f t="shared" si="0"/>
        <v>0</v>
      </c>
      <c r="J15" s="44">
        <f t="shared" si="0"/>
        <v>0</v>
      </c>
      <c r="K15" s="44" t="s">
        <v>21</v>
      </c>
    </row>
    <row r="16" spans="1:11" s="2" customFormat="1" ht="16.5" customHeight="1">
      <c r="A16" s="52" t="s">
        <v>1</v>
      </c>
      <c r="B16" s="52"/>
      <c r="C16" s="52"/>
      <c r="D16" s="26"/>
      <c r="E16" s="44"/>
      <c r="F16" s="44"/>
      <c r="G16" s="44"/>
      <c r="H16" s="44"/>
      <c r="I16" s="46"/>
      <c r="J16" s="44"/>
      <c r="K16" s="44" t="s">
        <v>21</v>
      </c>
    </row>
    <row r="17" spans="1:11" s="2" customFormat="1" ht="16.5" customHeight="1">
      <c r="A17" s="100" t="s">
        <v>22</v>
      </c>
      <c r="B17" s="100"/>
      <c r="C17" s="100"/>
      <c r="D17" s="27">
        <v>211</v>
      </c>
      <c r="E17" s="44">
        <f>F17+G17+H17+I17+J17</f>
        <v>25847287</v>
      </c>
      <c r="F17" s="44"/>
      <c r="G17" s="44">
        <v>25847287</v>
      </c>
      <c r="H17" s="44">
        <v>0</v>
      </c>
      <c r="I17" s="46">
        <v>0</v>
      </c>
      <c r="J17" s="44">
        <v>0</v>
      </c>
      <c r="K17" s="44" t="s">
        <v>21</v>
      </c>
    </row>
    <row r="18" spans="1:11" s="2" customFormat="1" ht="19.5" customHeight="1">
      <c r="A18" s="114" t="s">
        <v>23</v>
      </c>
      <c r="B18" s="114"/>
      <c r="C18" s="114"/>
      <c r="D18" s="27">
        <v>212</v>
      </c>
      <c r="E18" s="44">
        <f>F18+G18+H18+I18+J18</f>
        <v>1088975</v>
      </c>
      <c r="F18" s="44"/>
      <c r="G18" s="44">
        <v>0</v>
      </c>
      <c r="H18" s="44">
        <v>1088975</v>
      </c>
      <c r="I18" s="46">
        <v>0</v>
      </c>
      <c r="J18" s="44">
        <v>0</v>
      </c>
      <c r="K18" s="44" t="s">
        <v>21</v>
      </c>
    </row>
    <row r="19" spans="1:11" s="2" customFormat="1" ht="33.75" customHeight="1">
      <c r="A19" s="100" t="s">
        <v>24</v>
      </c>
      <c r="B19" s="100"/>
      <c r="C19" s="100"/>
      <c r="D19" s="27">
        <v>213</v>
      </c>
      <c r="E19" s="44">
        <f>F19+G19+H19+I19+J19</f>
        <v>7590896</v>
      </c>
      <c r="F19" s="44"/>
      <c r="G19" s="44">
        <v>7590896</v>
      </c>
      <c r="H19" s="44">
        <v>0</v>
      </c>
      <c r="I19" s="46">
        <v>0</v>
      </c>
      <c r="J19" s="44">
        <v>0</v>
      </c>
      <c r="K19" s="44" t="s">
        <v>21</v>
      </c>
    </row>
    <row r="20" spans="1:11" s="2" customFormat="1" ht="16.5" customHeight="1">
      <c r="A20" s="100" t="s">
        <v>77</v>
      </c>
      <c r="B20" s="100"/>
      <c r="C20" s="100"/>
      <c r="D20" s="27">
        <v>220</v>
      </c>
      <c r="E20" s="44">
        <f>E22+E23+E24+E25+E26+E27</f>
        <v>4221578</v>
      </c>
      <c r="F20" s="44">
        <f>F22+F23+F24+F25+F26+F27</f>
        <v>0</v>
      </c>
      <c r="G20" s="44">
        <f>G22+G23+G24+G25+G26+G27</f>
        <v>4147078</v>
      </c>
      <c r="H20" s="44">
        <f>H22+H23+H24+H25+H26+H27</f>
        <v>0</v>
      </c>
      <c r="I20" s="44">
        <f>I22+I23+I24+I25+I26+I27</f>
        <v>0</v>
      </c>
      <c r="J20" s="44">
        <v>74500</v>
      </c>
      <c r="K20" s="44" t="s">
        <v>21</v>
      </c>
    </row>
    <row r="21" spans="1:11" s="2" customFormat="1" ht="16.5" customHeight="1">
      <c r="A21" s="79" t="s">
        <v>1</v>
      </c>
      <c r="B21" s="80"/>
      <c r="C21" s="80"/>
      <c r="D21" s="27"/>
      <c r="E21" s="44"/>
      <c r="F21" s="44"/>
      <c r="G21" s="44"/>
      <c r="H21" s="44"/>
      <c r="I21" s="46"/>
      <c r="J21" s="44"/>
      <c r="K21" s="44" t="s">
        <v>21</v>
      </c>
    </row>
    <row r="22" spans="1:11" s="2" customFormat="1" ht="14.25" customHeight="1">
      <c r="A22" s="100" t="s">
        <v>25</v>
      </c>
      <c r="B22" s="100"/>
      <c r="C22" s="100"/>
      <c r="D22" s="27">
        <v>221</v>
      </c>
      <c r="E22" s="44">
        <f aca="true" t="shared" si="1" ref="E22:E27">F22+G22+H22+I22+J22</f>
        <v>372155</v>
      </c>
      <c r="F22" s="44"/>
      <c r="G22" s="44">
        <v>367355</v>
      </c>
      <c r="H22" s="44">
        <v>0</v>
      </c>
      <c r="I22" s="46">
        <v>0</v>
      </c>
      <c r="J22" s="44">
        <v>4800</v>
      </c>
      <c r="K22" s="44" t="s">
        <v>21</v>
      </c>
    </row>
    <row r="23" spans="1:11" s="2" customFormat="1" ht="15.75" customHeight="1">
      <c r="A23" s="100" t="s">
        <v>26</v>
      </c>
      <c r="B23" s="100"/>
      <c r="C23" s="100"/>
      <c r="D23" s="27">
        <v>222</v>
      </c>
      <c r="E23" s="44">
        <f t="shared" si="1"/>
        <v>0</v>
      </c>
      <c r="F23" s="44"/>
      <c r="G23" s="44">
        <v>0</v>
      </c>
      <c r="H23" s="44">
        <v>0</v>
      </c>
      <c r="I23" s="46">
        <v>0</v>
      </c>
      <c r="J23" s="44">
        <v>0</v>
      </c>
      <c r="K23" s="44" t="s">
        <v>21</v>
      </c>
    </row>
    <row r="24" spans="1:11" s="2" customFormat="1" ht="14.25" customHeight="1">
      <c r="A24" s="100" t="s">
        <v>27</v>
      </c>
      <c r="B24" s="100"/>
      <c r="C24" s="100"/>
      <c r="D24" s="27">
        <v>223</v>
      </c>
      <c r="E24" s="44">
        <f t="shared" si="1"/>
        <v>3588326</v>
      </c>
      <c r="F24" s="44"/>
      <c r="G24" s="44">
        <v>3588326</v>
      </c>
      <c r="H24" s="44">
        <v>0</v>
      </c>
      <c r="I24" s="46">
        <v>0</v>
      </c>
      <c r="J24" s="44">
        <v>0</v>
      </c>
      <c r="K24" s="44" t="s">
        <v>21</v>
      </c>
    </row>
    <row r="25" spans="1:11" s="2" customFormat="1" ht="30" customHeight="1">
      <c r="A25" s="100" t="s">
        <v>28</v>
      </c>
      <c r="B25" s="100"/>
      <c r="C25" s="100"/>
      <c r="D25" s="27">
        <v>224</v>
      </c>
      <c r="E25" s="44">
        <f t="shared" si="1"/>
        <v>0</v>
      </c>
      <c r="F25" s="44"/>
      <c r="G25" s="44">
        <v>0</v>
      </c>
      <c r="H25" s="44">
        <v>0</v>
      </c>
      <c r="I25" s="46">
        <v>0</v>
      </c>
      <c r="J25" s="44">
        <v>0</v>
      </c>
      <c r="K25" s="44" t="s">
        <v>21</v>
      </c>
    </row>
    <row r="26" spans="1:11" s="2" customFormat="1" ht="33" customHeight="1">
      <c r="A26" s="100" t="s">
        <v>29</v>
      </c>
      <c r="B26" s="100"/>
      <c r="C26" s="100"/>
      <c r="D26" s="27">
        <v>225</v>
      </c>
      <c r="E26" s="44">
        <f t="shared" si="1"/>
        <v>72466</v>
      </c>
      <c r="F26" s="44"/>
      <c r="G26" s="44">
        <v>53866</v>
      </c>
      <c r="H26" s="44">
        <v>0</v>
      </c>
      <c r="I26" s="46">
        <v>0</v>
      </c>
      <c r="J26" s="44">
        <v>18600</v>
      </c>
      <c r="K26" s="44" t="s">
        <v>21</v>
      </c>
    </row>
    <row r="27" spans="1:11" s="2" customFormat="1" ht="15.75" customHeight="1">
      <c r="A27" s="100" t="s">
        <v>30</v>
      </c>
      <c r="B27" s="100"/>
      <c r="C27" s="100"/>
      <c r="D27" s="27">
        <v>226</v>
      </c>
      <c r="E27" s="44">
        <f t="shared" si="1"/>
        <v>188631</v>
      </c>
      <c r="F27" s="44"/>
      <c r="G27" s="44">
        <v>137531</v>
      </c>
      <c r="H27" s="44">
        <v>0</v>
      </c>
      <c r="I27" s="46">
        <v>0</v>
      </c>
      <c r="J27" s="44">
        <v>51100</v>
      </c>
      <c r="K27" s="44" t="s">
        <v>21</v>
      </c>
    </row>
    <row r="28" spans="1:11" s="2" customFormat="1" ht="32.25" customHeight="1">
      <c r="A28" s="100" t="s">
        <v>78</v>
      </c>
      <c r="B28" s="100"/>
      <c r="C28" s="100"/>
      <c r="D28" s="27">
        <v>240</v>
      </c>
      <c r="E28" s="44">
        <f aca="true" t="shared" si="2" ref="E28:J28">E30</f>
        <v>0</v>
      </c>
      <c r="F28" s="44">
        <f t="shared" si="2"/>
        <v>0</v>
      </c>
      <c r="G28" s="44">
        <f t="shared" si="2"/>
        <v>0</v>
      </c>
      <c r="H28" s="44">
        <f t="shared" si="2"/>
        <v>0</v>
      </c>
      <c r="I28" s="44">
        <f t="shared" si="2"/>
        <v>0</v>
      </c>
      <c r="J28" s="44">
        <f t="shared" si="2"/>
        <v>0</v>
      </c>
      <c r="K28" s="44" t="s">
        <v>21</v>
      </c>
    </row>
    <row r="29" spans="1:11" s="2" customFormat="1" ht="15.75" customHeight="1">
      <c r="A29" s="79" t="s">
        <v>1</v>
      </c>
      <c r="B29" s="80"/>
      <c r="C29" s="80"/>
      <c r="D29" s="27"/>
      <c r="E29" s="44"/>
      <c r="F29" s="44"/>
      <c r="G29" s="44"/>
      <c r="H29" s="44"/>
      <c r="I29" s="46"/>
      <c r="J29" s="44"/>
      <c r="K29" s="44" t="s">
        <v>21</v>
      </c>
    </row>
    <row r="30" spans="1:11" s="2" customFormat="1" ht="50.25" customHeight="1">
      <c r="A30" s="100" t="s">
        <v>31</v>
      </c>
      <c r="B30" s="100"/>
      <c r="C30" s="100"/>
      <c r="D30" s="27">
        <v>241</v>
      </c>
      <c r="E30" s="44">
        <f>F30+G30+H30+I30+J30</f>
        <v>0</v>
      </c>
      <c r="F30" s="44"/>
      <c r="G30" s="44">
        <v>0</v>
      </c>
      <c r="H30" s="44">
        <v>0</v>
      </c>
      <c r="I30" s="46">
        <v>0</v>
      </c>
      <c r="J30" s="44">
        <v>0</v>
      </c>
      <c r="K30" s="44" t="s">
        <v>21</v>
      </c>
    </row>
    <row r="31" spans="1:11" s="2" customFormat="1" ht="18" customHeight="1">
      <c r="A31" s="100" t="s">
        <v>79</v>
      </c>
      <c r="B31" s="100"/>
      <c r="C31" s="100"/>
      <c r="D31" s="27">
        <v>260</v>
      </c>
      <c r="E31" s="44">
        <f aca="true" t="shared" si="3" ref="E31:J31">E33+E34</f>
        <v>671746.93</v>
      </c>
      <c r="F31" s="44">
        <f t="shared" si="3"/>
        <v>0</v>
      </c>
      <c r="G31" s="44">
        <f t="shared" si="3"/>
        <v>0</v>
      </c>
      <c r="H31" s="44">
        <v>671746.93</v>
      </c>
      <c r="I31" s="44">
        <f t="shared" si="3"/>
        <v>0</v>
      </c>
      <c r="J31" s="44">
        <f t="shared" si="3"/>
        <v>0</v>
      </c>
      <c r="K31" s="44" t="s">
        <v>21</v>
      </c>
    </row>
    <row r="32" spans="1:11" s="2" customFormat="1" ht="19.5" customHeight="1">
      <c r="A32" s="79" t="s">
        <v>1</v>
      </c>
      <c r="B32" s="80"/>
      <c r="C32" s="80"/>
      <c r="D32" s="27"/>
      <c r="E32" s="44"/>
      <c r="F32" s="44"/>
      <c r="G32" s="44"/>
      <c r="H32" s="44"/>
      <c r="I32" s="46"/>
      <c r="J32" s="44"/>
      <c r="K32" s="44" t="s">
        <v>21</v>
      </c>
    </row>
    <row r="33" spans="1:11" s="2" customFormat="1" ht="34.5" customHeight="1">
      <c r="A33" s="100" t="s">
        <v>32</v>
      </c>
      <c r="B33" s="100"/>
      <c r="C33" s="100"/>
      <c r="D33" s="27">
        <v>262</v>
      </c>
      <c r="E33" s="44">
        <f>F33+G33+H33+I33+J33</f>
        <v>671746.93</v>
      </c>
      <c r="F33" s="44"/>
      <c r="G33" s="44">
        <v>0</v>
      </c>
      <c r="H33" s="44">
        <v>671746.93</v>
      </c>
      <c r="I33" s="46">
        <v>0</v>
      </c>
      <c r="J33" s="44">
        <v>0</v>
      </c>
      <c r="K33" s="44" t="s">
        <v>21</v>
      </c>
    </row>
    <row r="34" spans="1:11" s="2" customFormat="1" ht="50.25" customHeight="1">
      <c r="A34" s="104" t="s">
        <v>109</v>
      </c>
      <c r="B34" s="104"/>
      <c r="C34" s="104"/>
      <c r="D34" s="27">
        <v>263</v>
      </c>
      <c r="E34" s="44">
        <f>F34+G34+H34+I34+J34</f>
        <v>0</v>
      </c>
      <c r="F34" s="44"/>
      <c r="G34" s="44">
        <v>0</v>
      </c>
      <c r="H34" s="44">
        <v>0</v>
      </c>
      <c r="I34" s="46">
        <v>0</v>
      </c>
      <c r="J34" s="44">
        <v>0</v>
      </c>
      <c r="K34" s="44" t="s">
        <v>21</v>
      </c>
    </row>
    <row r="35" spans="1:11" s="2" customFormat="1" ht="19.5" customHeight="1">
      <c r="A35" s="100" t="s">
        <v>33</v>
      </c>
      <c r="B35" s="100"/>
      <c r="C35" s="100"/>
      <c r="D35" s="27">
        <v>290</v>
      </c>
      <c r="E35" s="44">
        <f>SUM(F35:J35)</f>
        <v>246700</v>
      </c>
      <c r="F35" s="44">
        <f>F37+F38+F39+F40+F41</f>
        <v>0</v>
      </c>
      <c r="G35" s="44">
        <v>236700</v>
      </c>
      <c r="H35" s="44">
        <v>0</v>
      </c>
      <c r="I35" s="44">
        <v>0</v>
      </c>
      <c r="J35" s="44">
        <v>10000</v>
      </c>
      <c r="K35" s="44" t="s">
        <v>21</v>
      </c>
    </row>
    <row r="36" spans="1:11" s="2" customFormat="1" ht="16.5" customHeight="1">
      <c r="A36" s="101" t="s">
        <v>4</v>
      </c>
      <c r="B36" s="102"/>
      <c r="C36" s="103"/>
      <c r="D36" s="27"/>
      <c r="E36" s="44"/>
      <c r="F36" s="44"/>
      <c r="G36" s="44"/>
      <c r="H36" s="44"/>
      <c r="I36" s="46"/>
      <c r="J36" s="44"/>
      <c r="K36" s="44" t="s">
        <v>21</v>
      </c>
    </row>
    <row r="37" spans="1:11" s="2" customFormat="1" ht="16.5" customHeight="1">
      <c r="A37" s="101" t="s">
        <v>121</v>
      </c>
      <c r="B37" s="90"/>
      <c r="C37" s="91"/>
      <c r="D37" s="22" t="s">
        <v>21</v>
      </c>
      <c r="E37" s="44">
        <f>F37+G37+H37+I37+J37</f>
        <v>120901</v>
      </c>
      <c r="F37" s="44"/>
      <c r="G37" s="44">
        <v>120901</v>
      </c>
      <c r="H37" s="44"/>
      <c r="I37" s="46"/>
      <c r="J37" s="44">
        <v>0</v>
      </c>
      <c r="K37" s="44" t="s">
        <v>21</v>
      </c>
    </row>
    <row r="38" spans="1:11" s="2" customFormat="1" ht="16.5" customHeight="1">
      <c r="A38" s="101" t="s">
        <v>155</v>
      </c>
      <c r="B38" s="90"/>
      <c r="C38" s="91"/>
      <c r="D38" s="22" t="s">
        <v>21</v>
      </c>
      <c r="E38" s="44">
        <f>F38+G38+H38+I38+J38</f>
        <v>0</v>
      </c>
      <c r="F38" s="44"/>
      <c r="G38" s="44"/>
      <c r="H38" s="44">
        <v>0</v>
      </c>
      <c r="I38" s="46"/>
      <c r="J38" s="44">
        <v>0</v>
      </c>
      <c r="K38" s="44" t="s">
        <v>21</v>
      </c>
    </row>
    <row r="39" spans="1:11" s="2" customFormat="1" ht="16.5" customHeight="1">
      <c r="A39" s="101" t="s">
        <v>164</v>
      </c>
      <c r="B39" s="90"/>
      <c r="C39" s="91"/>
      <c r="D39" s="22" t="s">
        <v>21</v>
      </c>
      <c r="E39" s="44">
        <f>F39+G39+H39+I39+J39</f>
        <v>100000</v>
      </c>
      <c r="F39" s="44"/>
      <c r="G39" s="44">
        <v>100000</v>
      </c>
      <c r="H39" s="44">
        <v>0</v>
      </c>
      <c r="I39" s="46">
        <v>0</v>
      </c>
      <c r="J39" s="44">
        <v>0</v>
      </c>
      <c r="K39" s="44" t="s">
        <v>21</v>
      </c>
    </row>
    <row r="40" spans="1:11" s="2" customFormat="1" ht="16.5" customHeight="1">
      <c r="A40" s="101" t="s">
        <v>163</v>
      </c>
      <c r="B40" s="90"/>
      <c r="C40" s="91"/>
      <c r="D40" s="22" t="s">
        <v>21</v>
      </c>
      <c r="E40" s="44">
        <f>F40+G40+H40+I40+J40</f>
        <v>15799</v>
      </c>
      <c r="F40" s="44"/>
      <c r="G40" s="44">
        <v>15799</v>
      </c>
      <c r="H40" s="44"/>
      <c r="I40" s="46"/>
      <c r="J40" s="44"/>
      <c r="K40" s="44" t="s">
        <v>21</v>
      </c>
    </row>
    <row r="41" spans="1:11" s="2" customFormat="1" ht="15.75" customHeight="1">
      <c r="A41" s="101" t="s">
        <v>122</v>
      </c>
      <c r="B41" s="102"/>
      <c r="C41" s="103"/>
      <c r="D41" s="22" t="s">
        <v>21</v>
      </c>
      <c r="E41" s="44">
        <f>F41+G41+H41+I41+J41</f>
        <v>10000</v>
      </c>
      <c r="F41" s="44"/>
      <c r="G41" s="44"/>
      <c r="H41" s="44"/>
      <c r="I41" s="46"/>
      <c r="J41" s="44">
        <v>10000</v>
      </c>
      <c r="K41" s="44" t="s">
        <v>21</v>
      </c>
    </row>
    <row r="42" spans="1:11" s="2" customFormat="1" ht="30.75" customHeight="1">
      <c r="A42" s="100" t="s">
        <v>123</v>
      </c>
      <c r="B42" s="100"/>
      <c r="C42" s="100"/>
      <c r="D42" s="27">
        <v>300</v>
      </c>
      <c r="E42" s="44">
        <f aca="true" t="shared" si="4" ref="E42:J42">E44+E45+E46+E47</f>
        <v>3305867</v>
      </c>
      <c r="F42" s="44">
        <f t="shared" si="4"/>
        <v>0</v>
      </c>
      <c r="G42" s="44">
        <f t="shared" si="4"/>
        <v>1119433</v>
      </c>
      <c r="H42" s="44">
        <f t="shared" si="4"/>
        <v>0</v>
      </c>
      <c r="I42" s="44">
        <f t="shared" si="4"/>
        <v>0</v>
      </c>
      <c r="J42" s="44">
        <f t="shared" si="4"/>
        <v>2186434</v>
      </c>
      <c r="K42" s="44" t="s">
        <v>21</v>
      </c>
    </row>
    <row r="43" spans="1:11" s="2" customFormat="1" ht="20.25" customHeight="1">
      <c r="A43" s="79" t="s">
        <v>1</v>
      </c>
      <c r="B43" s="80"/>
      <c r="C43" s="80"/>
      <c r="D43" s="27"/>
      <c r="E43" s="44"/>
      <c r="F43" s="44"/>
      <c r="G43" s="44"/>
      <c r="H43" s="44"/>
      <c r="I43" s="46"/>
      <c r="J43" s="44"/>
      <c r="K43" s="44" t="s">
        <v>21</v>
      </c>
    </row>
    <row r="44" spans="1:11" s="2" customFormat="1" ht="31.5" customHeight="1">
      <c r="A44" s="100" t="s">
        <v>34</v>
      </c>
      <c r="B44" s="100"/>
      <c r="C44" s="100"/>
      <c r="D44" s="27">
        <v>310</v>
      </c>
      <c r="E44" s="44">
        <f>F44+G44+H44+I44+J44</f>
        <v>337467</v>
      </c>
      <c r="F44" s="44"/>
      <c r="G44" s="44">
        <v>198667</v>
      </c>
      <c r="H44" s="44">
        <v>0</v>
      </c>
      <c r="I44" s="46">
        <v>0</v>
      </c>
      <c r="J44" s="44">
        <v>138800</v>
      </c>
      <c r="K44" s="44" t="s">
        <v>21</v>
      </c>
    </row>
    <row r="45" spans="1:11" s="2" customFormat="1" ht="31.5" customHeight="1">
      <c r="A45" s="99" t="s">
        <v>35</v>
      </c>
      <c r="B45" s="99"/>
      <c r="C45" s="99"/>
      <c r="D45" s="28">
        <v>320</v>
      </c>
      <c r="E45" s="44">
        <f>F45+G45+H45+I45+J45</f>
        <v>0</v>
      </c>
      <c r="F45" s="47"/>
      <c r="G45" s="47"/>
      <c r="H45" s="44"/>
      <c r="I45" s="46"/>
      <c r="J45" s="44"/>
      <c r="K45" s="44" t="s">
        <v>21</v>
      </c>
    </row>
    <row r="46" spans="1:11" s="2" customFormat="1" ht="34.5" customHeight="1">
      <c r="A46" s="99" t="s">
        <v>36</v>
      </c>
      <c r="B46" s="99"/>
      <c r="C46" s="99"/>
      <c r="D46" s="29">
        <v>330</v>
      </c>
      <c r="E46" s="44">
        <f>F46+G46+H46+I46+J46</f>
        <v>0</v>
      </c>
      <c r="F46" s="47"/>
      <c r="G46" s="47"/>
      <c r="H46" s="44"/>
      <c r="I46" s="46"/>
      <c r="J46" s="44"/>
      <c r="K46" s="44" t="s">
        <v>21</v>
      </c>
    </row>
    <row r="47" spans="1:11" s="2" customFormat="1" ht="31.5" customHeight="1">
      <c r="A47" s="100" t="s">
        <v>37</v>
      </c>
      <c r="B47" s="100"/>
      <c r="C47" s="100"/>
      <c r="D47" s="27">
        <v>340</v>
      </c>
      <c r="E47" s="44">
        <f>F47+G47+H47+I47+J47</f>
        <v>2968400</v>
      </c>
      <c r="F47" s="44"/>
      <c r="G47" s="44">
        <v>920766</v>
      </c>
      <c r="H47" s="44">
        <v>0</v>
      </c>
      <c r="I47" s="46"/>
      <c r="J47" s="44">
        <v>2047634</v>
      </c>
      <c r="K47" s="44" t="s">
        <v>21</v>
      </c>
    </row>
    <row r="48" spans="1:11" s="2" customFormat="1" ht="33.75" customHeight="1">
      <c r="A48" s="100" t="s">
        <v>124</v>
      </c>
      <c r="B48" s="100"/>
      <c r="C48" s="100"/>
      <c r="D48" s="27">
        <v>500</v>
      </c>
      <c r="E48" s="44">
        <f aca="true" t="shared" si="5" ref="E48:J48">E50+E51</f>
        <v>0</v>
      </c>
      <c r="F48" s="44">
        <f t="shared" si="5"/>
        <v>0</v>
      </c>
      <c r="G48" s="44">
        <f t="shared" si="5"/>
        <v>0</v>
      </c>
      <c r="H48" s="44">
        <f t="shared" si="5"/>
        <v>0</v>
      </c>
      <c r="I48" s="44">
        <f t="shared" si="5"/>
        <v>0</v>
      </c>
      <c r="J48" s="44">
        <f t="shared" si="5"/>
        <v>0</v>
      </c>
      <c r="K48" s="44" t="s">
        <v>21</v>
      </c>
    </row>
    <row r="49" spans="1:11" s="2" customFormat="1" ht="20.25" customHeight="1">
      <c r="A49" s="79" t="s">
        <v>1</v>
      </c>
      <c r="B49" s="80"/>
      <c r="C49" s="80"/>
      <c r="D49" s="27"/>
      <c r="E49" s="44"/>
      <c r="F49" s="44"/>
      <c r="G49" s="44"/>
      <c r="H49" s="44"/>
      <c r="I49" s="46"/>
      <c r="J49" s="44"/>
      <c r="K49" s="44" t="s">
        <v>21</v>
      </c>
    </row>
    <row r="50" spans="1:11" s="2" customFormat="1" ht="30.75" customHeight="1">
      <c r="A50" s="101" t="s">
        <v>40</v>
      </c>
      <c r="B50" s="102"/>
      <c r="C50" s="103"/>
      <c r="D50" s="27">
        <v>520</v>
      </c>
      <c r="E50" s="44">
        <f>F50+G50+H50+I50+J50</f>
        <v>0</v>
      </c>
      <c r="F50" s="44"/>
      <c r="G50" s="44"/>
      <c r="H50" s="44"/>
      <c r="I50" s="46"/>
      <c r="J50" s="44"/>
      <c r="K50" s="44" t="s">
        <v>21</v>
      </c>
    </row>
    <row r="51" spans="1:11" s="2" customFormat="1" ht="30.75" customHeight="1">
      <c r="A51" s="101" t="s">
        <v>38</v>
      </c>
      <c r="B51" s="102"/>
      <c r="C51" s="103"/>
      <c r="D51" s="27">
        <v>530</v>
      </c>
      <c r="E51" s="44">
        <f>F51+G51+H51+I51+J51</f>
        <v>0</v>
      </c>
      <c r="F51" s="44"/>
      <c r="G51" s="44"/>
      <c r="H51" s="44"/>
      <c r="I51" s="46"/>
      <c r="J51" s="44"/>
      <c r="K51" s="44" t="s">
        <v>21</v>
      </c>
    </row>
    <row r="52" spans="1:11" s="2" customFormat="1" ht="32.25" customHeight="1">
      <c r="A52" s="100" t="s">
        <v>126</v>
      </c>
      <c r="B52" s="100"/>
      <c r="C52" s="100"/>
      <c r="D52" s="22" t="s">
        <v>21</v>
      </c>
      <c r="E52" s="44">
        <f>F52+G52+H52+I52+J52</f>
        <v>90761.50999999978</v>
      </c>
      <c r="F52" s="44"/>
      <c r="G52" s="44">
        <f>G5+G6-G13</f>
        <v>600</v>
      </c>
      <c r="H52" s="44">
        <f>H5+H6-H13</f>
        <v>880.8599999998696</v>
      </c>
      <c r="I52" s="44">
        <f>I5+I6-I13</f>
        <v>0</v>
      </c>
      <c r="J52" s="44">
        <f>J5+J6-J13</f>
        <v>89280.6499999999</v>
      </c>
      <c r="K52" s="44" t="s">
        <v>21</v>
      </c>
    </row>
    <row r="53" spans="1:10" s="2" customFormat="1" ht="10.5" customHeight="1">
      <c r="A53" s="25"/>
      <c r="B53" s="25"/>
      <c r="C53" s="25"/>
      <c r="D53" s="30"/>
      <c r="E53" s="31"/>
      <c r="F53" s="31"/>
      <c r="G53" s="31"/>
      <c r="J53" s="14"/>
    </row>
    <row r="54" spans="1:10" s="33" customFormat="1" ht="15.75" customHeight="1">
      <c r="A54" s="88" t="s">
        <v>5</v>
      </c>
      <c r="B54" s="89"/>
      <c r="C54" s="89"/>
      <c r="D54" s="90"/>
      <c r="E54" s="90"/>
      <c r="F54" s="90"/>
      <c r="G54" s="91"/>
      <c r="H54" s="43"/>
      <c r="I54" s="41"/>
      <c r="J54" s="41"/>
    </row>
    <row r="55" spans="1:10" s="33" customFormat="1" ht="31.5" customHeight="1">
      <c r="A55" s="92" t="s">
        <v>6</v>
      </c>
      <c r="B55" s="93"/>
      <c r="C55" s="94"/>
      <c r="D55" s="42" t="s">
        <v>21</v>
      </c>
      <c r="E55" s="96"/>
      <c r="F55" s="97"/>
      <c r="G55" s="91"/>
      <c r="H55" s="41"/>
      <c r="I55" s="41"/>
      <c r="J55" s="41"/>
    </row>
    <row r="56" spans="1:7" s="33" customFormat="1" ht="6.75" customHeight="1">
      <c r="A56" s="37"/>
      <c r="B56" s="37"/>
      <c r="C56" s="37"/>
      <c r="D56" s="38"/>
      <c r="E56" s="37"/>
      <c r="F56" s="37"/>
      <c r="G56" s="37"/>
    </row>
    <row r="57" spans="1:7" s="2" customFormat="1" ht="26.25" customHeight="1">
      <c r="A57" s="86" t="s">
        <v>115</v>
      </c>
      <c r="B57" s="86"/>
      <c r="C57" s="86"/>
      <c r="D57" s="86"/>
      <c r="E57" s="98" t="s">
        <v>152</v>
      </c>
      <c r="F57" s="98"/>
      <c r="G57" s="98"/>
    </row>
    <row r="58" spans="1:7" s="2" customFormat="1" ht="12" customHeight="1">
      <c r="A58" s="95" t="s">
        <v>81</v>
      </c>
      <c r="B58" s="95"/>
      <c r="C58" s="95"/>
      <c r="D58" s="4"/>
      <c r="E58" s="12" t="s">
        <v>9</v>
      </c>
      <c r="F58" s="87" t="s">
        <v>8</v>
      </c>
      <c r="G58" s="87"/>
    </row>
    <row r="59" spans="1:7" s="2" customFormat="1" ht="27.75" customHeight="1">
      <c r="A59" s="86" t="s">
        <v>116</v>
      </c>
      <c r="B59" s="86"/>
      <c r="C59" s="86"/>
      <c r="D59" s="86"/>
      <c r="E59" s="82" t="s">
        <v>151</v>
      </c>
      <c r="F59" s="82"/>
      <c r="G59" s="82"/>
    </row>
    <row r="60" spans="4:7" s="2" customFormat="1" ht="15" customHeight="1">
      <c r="D60" s="3"/>
      <c r="E60" s="9" t="s">
        <v>9</v>
      </c>
      <c r="F60" s="87" t="s">
        <v>8</v>
      </c>
      <c r="G60" s="87"/>
    </row>
    <row r="61" spans="1:7" s="2" customFormat="1" ht="18.75" customHeight="1">
      <c r="A61" s="86" t="s">
        <v>80</v>
      </c>
      <c r="B61" s="86"/>
      <c r="C61" s="86"/>
      <c r="D61" s="86"/>
      <c r="E61" s="82" t="s">
        <v>151</v>
      </c>
      <c r="F61" s="82"/>
      <c r="G61" s="82"/>
    </row>
    <row r="62" spans="1:7" s="2" customFormat="1" ht="20.25" customHeight="1">
      <c r="A62" s="86" t="s">
        <v>153</v>
      </c>
      <c r="B62" s="86"/>
      <c r="D62" s="3"/>
      <c r="E62" s="9" t="s">
        <v>9</v>
      </c>
      <c r="F62" s="87" t="s">
        <v>8</v>
      </c>
      <c r="G62" s="87"/>
    </row>
    <row r="63" s="2" customFormat="1" ht="0.75" customHeight="1">
      <c r="D63" s="3"/>
    </row>
    <row r="64" spans="1:4" s="2" customFormat="1" ht="15" customHeight="1">
      <c r="A64" s="64" t="s">
        <v>162</v>
      </c>
      <c r="B64" s="64"/>
      <c r="C64" s="64"/>
      <c r="D64" s="3"/>
    </row>
    <row r="65" s="2" customFormat="1" ht="15">
      <c r="D65" s="3"/>
    </row>
    <row r="66" spans="2:9" ht="12.75" hidden="1">
      <c r="B66" s="112" t="s">
        <v>154</v>
      </c>
      <c r="C66" s="112"/>
      <c r="D66" s="112"/>
      <c r="E66" s="112"/>
      <c r="F66" s="112"/>
      <c r="G66" s="112"/>
      <c r="H66" s="112"/>
      <c r="I66" s="112"/>
    </row>
  </sheetData>
  <sheetProtection/>
  <mergeCells count="69">
    <mergeCell ref="B66:I66"/>
    <mergeCell ref="A8:C8"/>
    <mergeCell ref="A9:C9"/>
    <mergeCell ref="A12:C12"/>
    <mergeCell ref="A15:C15"/>
    <mergeCell ref="A16:C16"/>
    <mergeCell ref="A17:C17"/>
    <mergeCell ref="A18:C18"/>
    <mergeCell ref="A23:C23"/>
    <mergeCell ref="A24:C24"/>
    <mergeCell ref="A1:J1"/>
    <mergeCell ref="F3:K3"/>
    <mergeCell ref="A13:C13"/>
    <mergeCell ref="A14:C14"/>
    <mergeCell ref="A6:C6"/>
    <mergeCell ref="A7:C7"/>
    <mergeCell ref="A3:C4"/>
    <mergeCell ref="D3:D4"/>
    <mergeCell ref="E3:E4"/>
    <mergeCell ref="A5:C5"/>
    <mergeCell ref="A33:C33"/>
    <mergeCell ref="A34:C34"/>
    <mergeCell ref="A25:C25"/>
    <mergeCell ref="A26:C26"/>
    <mergeCell ref="A19:C19"/>
    <mergeCell ref="A20:C20"/>
    <mergeCell ref="A21:C21"/>
    <mergeCell ref="A22:C22"/>
    <mergeCell ref="A27:C27"/>
    <mergeCell ref="A28:C28"/>
    <mergeCell ref="A29:C29"/>
    <mergeCell ref="A30:C30"/>
    <mergeCell ref="A31:C31"/>
    <mergeCell ref="A32:C32"/>
    <mergeCell ref="A49:C49"/>
    <mergeCell ref="A50:C50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51:C51"/>
    <mergeCell ref="A52:C52"/>
    <mergeCell ref="A54:G54"/>
    <mergeCell ref="A55:C55"/>
    <mergeCell ref="A57:D57"/>
    <mergeCell ref="A58:C58"/>
    <mergeCell ref="F58:G58"/>
    <mergeCell ref="E55:G55"/>
    <mergeCell ref="E57:G57"/>
    <mergeCell ref="E59:G59"/>
    <mergeCell ref="E61:G61"/>
    <mergeCell ref="A64:C64"/>
    <mergeCell ref="A10:C10"/>
    <mergeCell ref="A11:C11"/>
    <mergeCell ref="A59:D59"/>
    <mergeCell ref="F60:G60"/>
    <mergeCell ref="A61:D61"/>
    <mergeCell ref="A62:B62"/>
    <mergeCell ref="F62:G6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Марина Анатольевна</cp:lastModifiedBy>
  <cp:lastPrinted>2014-02-19T12:40:10Z</cp:lastPrinted>
  <dcterms:created xsi:type="dcterms:W3CDTF">2010-08-09T11:23:33Z</dcterms:created>
  <dcterms:modified xsi:type="dcterms:W3CDTF">2014-11-10T16:33:48Z</dcterms:modified>
  <cp:category/>
  <cp:version/>
  <cp:contentType/>
  <cp:contentStatus/>
</cp:coreProperties>
</file>